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2021年" sheetId="2" r:id="rId1"/>
  </sheets>
  <definedNames>
    <definedName name="_xlnm.Print_Titles" localSheetId="0">'2021年'!$1:$2</definedName>
  </definedNames>
  <calcPr calcId="144525"/>
</workbook>
</file>

<file path=xl/sharedStrings.xml><?xml version="1.0" encoding="utf-8"?>
<sst xmlns="http://schemas.openxmlformats.org/spreadsheetml/2006/main" count="76" uniqueCount="76">
  <si>
    <t>2021年各学院研究生学业奖学金评选名额一览表</t>
  </si>
  <si>
    <t>序号</t>
  </si>
  <si>
    <t>学院</t>
  </si>
  <si>
    <t>2019级非定向硕士人数（包括非全非定向）</t>
  </si>
  <si>
    <t>2019级非定向硕士一等(20%)</t>
  </si>
  <si>
    <t>2019级非定向硕士二等(50%)</t>
  </si>
  <si>
    <t>2019级非定向硕士三等(30%)</t>
  </si>
  <si>
    <t>2019级非定向博士人数</t>
  </si>
  <si>
    <t>2019级非定向博士一等(20%)</t>
  </si>
  <si>
    <t>2019级非定向博士二等(50%)</t>
  </si>
  <si>
    <t>2019级非定向博士三等(30%)</t>
  </si>
  <si>
    <t>2020级非定向硕士人数</t>
  </si>
  <si>
    <t>2020级非定向硕士人数（不包括博士预备生）</t>
  </si>
  <si>
    <t>2020级博士预备生</t>
  </si>
  <si>
    <t>2020级博士预备生直接一等</t>
  </si>
  <si>
    <t>2020级非定向硕士一等(20%)</t>
  </si>
  <si>
    <t>2020级非定向硕士二等(50%)</t>
  </si>
  <si>
    <t>2020级非定向硕士三等(30%)</t>
  </si>
  <si>
    <t>2020级非定向博士人数</t>
  </si>
  <si>
    <t>2020级非定向博士一等(20%)</t>
  </si>
  <si>
    <t>2020级非定向博士二等(50%)</t>
  </si>
  <si>
    <t>2020级非定向博士三等(30%)</t>
  </si>
  <si>
    <t>2021级非定向硕士人数</t>
  </si>
  <si>
    <t>2021级非定向硕士人数（不包括推免生和博士预备生）</t>
  </si>
  <si>
    <t>2021级硕士推免生人数</t>
  </si>
  <si>
    <r>
      <rPr>
        <b/>
        <sz val="6"/>
        <rFont val="宋体"/>
        <charset val="134"/>
      </rPr>
      <t>2021</t>
    </r>
    <r>
      <rPr>
        <b/>
        <sz val="6"/>
        <color rgb="FF000000"/>
        <rFont val="宋体"/>
        <charset val="134"/>
      </rPr>
      <t>级博士预备生人数</t>
    </r>
  </si>
  <si>
    <t>2021级硕士推免生直接一等</t>
  </si>
  <si>
    <r>
      <rPr>
        <b/>
        <sz val="6"/>
        <rFont val="宋体"/>
        <charset val="134"/>
      </rPr>
      <t>2021</t>
    </r>
    <r>
      <rPr>
        <b/>
        <sz val="6"/>
        <color rgb="FF000000"/>
        <rFont val="宋体"/>
        <charset val="134"/>
      </rPr>
      <t>级博士预备生直接一等</t>
    </r>
  </si>
  <si>
    <t>2021级非定向硕士一等(20%)</t>
  </si>
  <si>
    <t>2021级非定向硕士二等(50%)</t>
  </si>
  <si>
    <t>2021级非定向硕士三等(30%)</t>
  </si>
  <si>
    <t>2021级非定向博士人数</t>
  </si>
  <si>
    <t>2021级非定向博士一等(20%)</t>
  </si>
  <si>
    <t>2021级非定向博士二等(50%)</t>
  </si>
  <si>
    <t>2021级非定向博士三等(30%)</t>
  </si>
  <si>
    <t>农学院</t>
  </si>
  <si>
    <t>2</t>
  </si>
  <si>
    <t>林学与风景园林学院</t>
  </si>
  <si>
    <t>3</t>
  </si>
  <si>
    <t>园艺学院</t>
  </si>
  <si>
    <t>4</t>
  </si>
  <si>
    <t>兽医学院</t>
  </si>
  <si>
    <t>5</t>
  </si>
  <si>
    <t>动物科学学院</t>
  </si>
  <si>
    <t>6</t>
  </si>
  <si>
    <t>资源环境学院</t>
  </si>
  <si>
    <t>7</t>
  </si>
  <si>
    <t>海洋学院</t>
  </si>
  <si>
    <t>8</t>
  </si>
  <si>
    <t>生命科学学院</t>
  </si>
  <si>
    <t>9</t>
  </si>
  <si>
    <t>工程学院</t>
  </si>
  <si>
    <t>10</t>
  </si>
  <si>
    <t>食品学院</t>
  </si>
  <si>
    <t>11</t>
  </si>
  <si>
    <t>水利与土木工程学院</t>
  </si>
  <si>
    <t>12</t>
  </si>
  <si>
    <t>材料与能源学院</t>
  </si>
  <si>
    <t>13</t>
  </si>
  <si>
    <t>数学与信息学院</t>
  </si>
  <si>
    <t>14</t>
  </si>
  <si>
    <t>电子工程学院</t>
  </si>
  <si>
    <t>15</t>
  </si>
  <si>
    <t>经济管理学院</t>
  </si>
  <si>
    <t>16</t>
  </si>
  <si>
    <t>公共管理学院</t>
  </si>
  <si>
    <t>17</t>
  </si>
  <si>
    <t>人文与法学学院</t>
  </si>
  <si>
    <t>18</t>
  </si>
  <si>
    <t>外国语学院</t>
  </si>
  <si>
    <t>19</t>
  </si>
  <si>
    <t>马克思主义学院</t>
  </si>
  <si>
    <t>20</t>
  </si>
  <si>
    <t>艺术学院</t>
  </si>
  <si>
    <t>植物保护学院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</si>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</sst>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1">
    <font>
      <sz val="11"/>
      <color rgb="FF000000"/>
      <name val="Calibri"/>
      <charset val="134"/>
    </font>
    <font>
      <sz val="8"/>
      <color rgb="FF000000"/>
      <name val="Calibri"/>
      <charset val="134"/>
    </font>
    <font>
      <sz val="6"/>
      <name val="Calibri"/>
      <charset val="134"/>
    </font>
    <font>
      <sz val="6"/>
      <color rgb="FF000000"/>
      <name val="Calibri"/>
      <charset val="134"/>
    </font>
    <font>
      <sz val="12"/>
      <name val="黑体"/>
      <charset val="134"/>
    </font>
    <font>
      <sz val="11"/>
      <name val="Calibri"/>
      <charset val="134"/>
    </font>
    <font>
      <b/>
      <sz val="8"/>
      <name val="宋体"/>
      <charset val="134"/>
    </font>
    <font>
      <b/>
      <sz val="6"/>
      <name val="宋体"/>
      <charset val="134"/>
    </font>
    <font>
      <sz val="6"/>
      <name val="宋体"/>
      <charset val="134"/>
    </font>
    <font>
      <sz val="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6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Border="0" applyAlignment="0"/>
    <xf numFmtId="42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6" borderId="1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24" borderId="17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27" fillId="25" borderId="2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49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3" fillId="2" borderId="0" xfId="0" applyFont="1" applyFill="1" applyProtection="1"/>
    <xf numFmtId="176" fontId="3" fillId="0" borderId="0" xfId="0" applyNumberFormat="1" applyFont="1" applyFill="1" applyProtection="1"/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Alignment="1" applyProtection="1">
      <alignment horizontal="center" vertical="center"/>
    </xf>
    <xf numFmtId="176" fontId="0" fillId="0" borderId="0" xfId="0" applyNumberForma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</xf>
    <xf numFmtId="1" fontId="8" fillId="0" borderId="7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</xf>
    <xf numFmtId="1" fontId="8" fillId="2" borderId="7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176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/>
    <xf numFmtId="176" fontId="7" fillId="3" borderId="4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" fontId="2" fillId="0" borderId="7" xfId="0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76" fontId="7" fillId="3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5"/>
  <sheetViews>
    <sheetView tabSelected="1" zoomScale="150" zoomScaleNormal="150" workbookViewId="0">
      <pane xSplit="2" ySplit="2" topLeftCell="L3" activePane="bottomRight" state="frozen"/>
      <selection/>
      <selection pane="topRight"/>
      <selection pane="bottomLeft"/>
      <selection pane="bottomRight" activeCell="AB18" sqref="AB18"/>
    </sheetView>
  </sheetViews>
  <sheetFormatPr defaultColWidth="6.71428571428571" defaultRowHeight="15"/>
  <cols>
    <col min="1" max="1" width="5.28571428571429" style="6" customWidth="1"/>
    <col min="2" max="2" width="12.2857142857143" style="7" customWidth="1"/>
    <col min="3" max="3" width="6.71428571428571" style="8" customWidth="1"/>
    <col min="4" max="10" width="6.71428571428571" style="9" customWidth="1"/>
    <col min="11" max="22" width="6.71428571428571" customWidth="1"/>
  </cols>
  <sheetData>
    <row r="1" ht="31.5" customHeight="1" spans="1:34">
      <c r="A1" s="10" t="s">
        <v>0</v>
      </c>
      <c r="B1" s="11"/>
      <c r="C1" s="12"/>
      <c r="D1" s="13"/>
      <c r="E1" s="13"/>
      <c r="F1" s="13"/>
      <c r="G1" s="13"/>
      <c r="H1" s="13"/>
      <c r="I1" s="13"/>
      <c r="J1" s="13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="1" customFormat="1" ht="57.95" customHeight="1" spans="1:34">
      <c r="A2" s="14" t="s">
        <v>1</v>
      </c>
      <c r="B2" s="15" t="s">
        <v>2</v>
      </c>
      <c r="C2" s="16" t="s">
        <v>3</v>
      </c>
      <c r="D2" s="17" t="s">
        <v>4</v>
      </c>
      <c r="E2" s="17" t="s">
        <v>5</v>
      </c>
      <c r="F2" s="17" t="s">
        <v>6</v>
      </c>
      <c r="G2" s="16" t="s">
        <v>7</v>
      </c>
      <c r="H2" s="17" t="s">
        <v>8</v>
      </c>
      <c r="I2" s="17" t="s">
        <v>9</v>
      </c>
      <c r="J2" s="17" t="s">
        <v>10</v>
      </c>
      <c r="K2" s="31" t="s">
        <v>11</v>
      </c>
      <c r="L2" s="32" t="s">
        <v>12</v>
      </c>
      <c r="M2" s="33" t="s">
        <v>13</v>
      </c>
      <c r="N2" s="34" t="s">
        <v>14</v>
      </c>
      <c r="O2" s="34" t="s">
        <v>15</v>
      </c>
      <c r="P2" s="34" t="s">
        <v>16</v>
      </c>
      <c r="Q2" s="34" t="s">
        <v>17</v>
      </c>
      <c r="R2" s="46" t="s">
        <v>18</v>
      </c>
      <c r="S2" s="34" t="s">
        <v>19</v>
      </c>
      <c r="T2" s="34" t="s">
        <v>20</v>
      </c>
      <c r="U2" s="34" t="s">
        <v>21</v>
      </c>
      <c r="V2" s="31" t="s">
        <v>22</v>
      </c>
      <c r="W2" s="32" t="s">
        <v>23</v>
      </c>
      <c r="X2" s="47" t="s">
        <v>24</v>
      </c>
      <c r="Y2" s="33" t="s">
        <v>25</v>
      </c>
      <c r="Z2" s="34" t="s">
        <v>26</v>
      </c>
      <c r="AA2" s="34" t="s">
        <v>27</v>
      </c>
      <c r="AB2" s="17" t="s">
        <v>28</v>
      </c>
      <c r="AC2" s="17" t="s">
        <v>29</v>
      </c>
      <c r="AD2" s="17" t="s">
        <v>30</v>
      </c>
      <c r="AE2" s="48" t="s">
        <v>31</v>
      </c>
      <c r="AF2" s="17" t="s">
        <v>32</v>
      </c>
      <c r="AG2" s="17" t="s">
        <v>33</v>
      </c>
      <c r="AH2" s="17" t="s">
        <v>34</v>
      </c>
    </row>
    <row r="3" s="2" customFormat="1" ht="12" customHeight="1" spans="1:34">
      <c r="A3" s="18">
        <v>1</v>
      </c>
      <c r="B3" s="19" t="s">
        <v>35</v>
      </c>
      <c r="C3" s="20">
        <v>81</v>
      </c>
      <c r="D3" s="21">
        <f>C3*0.2</f>
        <v>16.2</v>
      </c>
      <c r="E3" s="21">
        <f>C3*0.5</f>
        <v>40.5</v>
      </c>
      <c r="F3" s="21">
        <f>C3*0.3</f>
        <v>24.3</v>
      </c>
      <c r="G3" s="20">
        <v>12</v>
      </c>
      <c r="H3" s="21">
        <f>G3*0.2</f>
        <v>2.4</v>
      </c>
      <c r="I3" s="21">
        <f>G3*0.5</f>
        <v>6</v>
      </c>
      <c r="J3" s="21">
        <f>G3*0.3</f>
        <v>3.6</v>
      </c>
      <c r="K3" s="35">
        <v>132</v>
      </c>
      <c r="L3" s="36">
        <f>K3-M3</f>
        <v>132</v>
      </c>
      <c r="M3" s="36">
        <v>0</v>
      </c>
      <c r="N3" s="36">
        <v>0</v>
      </c>
      <c r="O3" s="37">
        <f>L3*0.2</f>
        <v>26.4</v>
      </c>
      <c r="P3" s="37">
        <f>L3*0.5</f>
        <v>66</v>
      </c>
      <c r="Q3" s="37">
        <f>L3*0.3</f>
        <v>39.6</v>
      </c>
      <c r="R3" s="36">
        <v>17</v>
      </c>
      <c r="S3" s="37">
        <f>R3*0.2</f>
        <v>3.4</v>
      </c>
      <c r="T3" s="37">
        <f>R3*0.5</f>
        <v>8.5</v>
      </c>
      <c r="U3" s="37">
        <f>R3*0.3</f>
        <v>5.1</v>
      </c>
      <c r="V3" s="36">
        <v>143</v>
      </c>
      <c r="W3" s="36">
        <f>V3-X3-Y3</f>
        <v>141</v>
      </c>
      <c r="X3" s="36">
        <v>2</v>
      </c>
      <c r="Y3" s="36">
        <v>0</v>
      </c>
      <c r="Z3" s="36">
        <v>2</v>
      </c>
      <c r="AA3" s="36">
        <v>0</v>
      </c>
      <c r="AB3" s="37">
        <f t="shared" ref="AB3:AB23" si="0">W3*0.2</f>
        <v>28.2</v>
      </c>
      <c r="AC3" s="37">
        <f t="shared" ref="AC3:AC23" si="1">W3*0.5</f>
        <v>70.5</v>
      </c>
      <c r="AD3" s="37">
        <f t="shared" ref="AD3:AD23" si="2">W3*0.3</f>
        <v>42.3</v>
      </c>
      <c r="AE3" s="37">
        <v>19</v>
      </c>
      <c r="AF3" s="37">
        <f>AE3*0.2</f>
        <v>3.8</v>
      </c>
      <c r="AG3" s="37">
        <f>AE3*0.5</f>
        <v>9.5</v>
      </c>
      <c r="AH3" s="37">
        <v>5</v>
      </c>
    </row>
    <row r="4" s="3" customFormat="1" ht="12" customHeight="1" spans="1:34">
      <c r="A4" s="18" t="s">
        <v>36</v>
      </c>
      <c r="B4" s="19" t="s">
        <v>37</v>
      </c>
      <c r="C4" s="20">
        <v>115</v>
      </c>
      <c r="D4" s="21">
        <f t="shared" ref="D4:D24" si="3">C4*0.2</f>
        <v>23</v>
      </c>
      <c r="E4" s="21">
        <f t="shared" ref="E4:E24" si="4">C4*0.5</f>
        <v>57.5</v>
      </c>
      <c r="F4" s="21">
        <f t="shared" ref="F4:F24" si="5">C4*0.3</f>
        <v>34.5</v>
      </c>
      <c r="G4" s="20">
        <v>12</v>
      </c>
      <c r="H4" s="21">
        <f t="shared" ref="H4:H24" si="6">G4*0.2</f>
        <v>2.4</v>
      </c>
      <c r="I4" s="21">
        <f t="shared" ref="I4:I24" si="7">G4*0.5</f>
        <v>6</v>
      </c>
      <c r="J4" s="21">
        <f t="shared" ref="J4:J24" si="8">G4*0.3</f>
        <v>3.6</v>
      </c>
      <c r="K4" s="38">
        <v>189</v>
      </c>
      <c r="L4" s="36">
        <f t="shared" ref="L4:L24" si="9">K4-M4</f>
        <v>188</v>
      </c>
      <c r="M4" s="39">
        <v>1</v>
      </c>
      <c r="N4" s="39">
        <v>1</v>
      </c>
      <c r="O4" s="37">
        <f t="shared" ref="O4:O24" si="10">L4*0.2</f>
        <v>37.6</v>
      </c>
      <c r="P4" s="37">
        <f t="shared" ref="P4:P24" si="11">L4*0.5</f>
        <v>94</v>
      </c>
      <c r="Q4" s="37">
        <f t="shared" ref="Q4:Q24" si="12">L4*0.3</f>
        <v>56.4</v>
      </c>
      <c r="R4" s="39">
        <v>14</v>
      </c>
      <c r="S4" s="37">
        <f t="shared" ref="S4:S24" si="13">R4*0.2</f>
        <v>2.8</v>
      </c>
      <c r="T4" s="37">
        <f t="shared" ref="T4:T24" si="14">R4*0.5</f>
        <v>7</v>
      </c>
      <c r="U4" s="37">
        <f t="shared" ref="U4:U24" si="15">R4*0.3</f>
        <v>4.2</v>
      </c>
      <c r="V4" s="39">
        <v>195</v>
      </c>
      <c r="W4" s="36">
        <f t="shared" ref="W4:W24" si="16">V4-X4-Y4</f>
        <v>182</v>
      </c>
      <c r="X4" s="39">
        <v>13</v>
      </c>
      <c r="Y4" s="39">
        <v>0</v>
      </c>
      <c r="Z4" s="39">
        <v>13</v>
      </c>
      <c r="AA4" s="39">
        <v>0</v>
      </c>
      <c r="AB4" s="37">
        <f t="shared" si="0"/>
        <v>36.4</v>
      </c>
      <c r="AC4" s="37">
        <f t="shared" si="1"/>
        <v>91</v>
      </c>
      <c r="AD4" s="37">
        <f t="shared" si="2"/>
        <v>54.6</v>
      </c>
      <c r="AE4" s="37">
        <v>13</v>
      </c>
      <c r="AF4" s="37">
        <f t="shared" ref="AF4:AF24" si="17">AE4*0.2</f>
        <v>2.6</v>
      </c>
      <c r="AG4" s="37">
        <f t="shared" ref="AG4:AG24" si="18">AE4*0.5</f>
        <v>6.5</v>
      </c>
      <c r="AH4" s="37">
        <f t="shared" ref="AH4:AH24" si="19">AE4*0.3</f>
        <v>3.9</v>
      </c>
    </row>
    <row r="5" s="3" customFormat="1" ht="12" customHeight="1" spans="1:34">
      <c r="A5" s="18" t="s">
        <v>38</v>
      </c>
      <c r="B5" s="19" t="s">
        <v>39</v>
      </c>
      <c r="C5" s="20">
        <v>82</v>
      </c>
      <c r="D5" s="21">
        <f t="shared" si="3"/>
        <v>16.4</v>
      </c>
      <c r="E5" s="21">
        <f t="shared" si="4"/>
        <v>41</v>
      </c>
      <c r="F5" s="21">
        <f t="shared" si="5"/>
        <v>24.6</v>
      </c>
      <c r="G5" s="20">
        <v>16</v>
      </c>
      <c r="H5" s="21">
        <f t="shared" si="6"/>
        <v>3.2</v>
      </c>
      <c r="I5" s="21">
        <f t="shared" si="7"/>
        <v>8</v>
      </c>
      <c r="J5" s="21">
        <f t="shared" si="8"/>
        <v>4.8</v>
      </c>
      <c r="K5" s="38">
        <v>158</v>
      </c>
      <c r="L5" s="36">
        <f t="shared" si="9"/>
        <v>158</v>
      </c>
      <c r="M5" s="39">
        <v>0</v>
      </c>
      <c r="N5" s="39">
        <v>0</v>
      </c>
      <c r="O5" s="37">
        <f t="shared" si="10"/>
        <v>31.6</v>
      </c>
      <c r="P5" s="37">
        <f t="shared" si="11"/>
        <v>79</v>
      </c>
      <c r="Q5" s="37">
        <f t="shared" si="12"/>
        <v>47.4</v>
      </c>
      <c r="R5" s="39">
        <v>20</v>
      </c>
      <c r="S5" s="37">
        <f t="shared" si="13"/>
        <v>4</v>
      </c>
      <c r="T5" s="37">
        <f t="shared" si="14"/>
        <v>10</v>
      </c>
      <c r="U5" s="37">
        <f t="shared" si="15"/>
        <v>6</v>
      </c>
      <c r="V5" s="39">
        <v>158</v>
      </c>
      <c r="W5" s="36">
        <f t="shared" si="16"/>
        <v>155</v>
      </c>
      <c r="X5" s="39">
        <v>3</v>
      </c>
      <c r="Y5" s="39">
        <v>0</v>
      </c>
      <c r="Z5" s="39">
        <v>3</v>
      </c>
      <c r="AA5" s="39">
        <v>0</v>
      </c>
      <c r="AB5" s="37">
        <f t="shared" si="0"/>
        <v>31</v>
      </c>
      <c r="AC5" s="37">
        <f t="shared" si="1"/>
        <v>77.5</v>
      </c>
      <c r="AD5" s="37">
        <f t="shared" si="2"/>
        <v>46.5</v>
      </c>
      <c r="AE5" s="37">
        <v>22</v>
      </c>
      <c r="AF5" s="37">
        <f t="shared" si="17"/>
        <v>4.4</v>
      </c>
      <c r="AG5" s="37">
        <f t="shared" si="18"/>
        <v>11</v>
      </c>
      <c r="AH5" s="37">
        <f t="shared" si="19"/>
        <v>6.6</v>
      </c>
    </row>
    <row r="6" s="3" customFormat="1" ht="12" customHeight="1" spans="1:34">
      <c r="A6" s="18" t="s">
        <v>40</v>
      </c>
      <c r="B6" s="19" t="s">
        <v>41</v>
      </c>
      <c r="C6" s="20">
        <v>213</v>
      </c>
      <c r="D6" s="21">
        <f t="shared" si="3"/>
        <v>42.6</v>
      </c>
      <c r="E6" s="21">
        <f t="shared" si="4"/>
        <v>106.5</v>
      </c>
      <c r="F6" s="21">
        <f t="shared" si="5"/>
        <v>63.9</v>
      </c>
      <c r="G6" s="20">
        <v>53</v>
      </c>
      <c r="H6" s="21">
        <f t="shared" si="6"/>
        <v>10.6</v>
      </c>
      <c r="I6" s="21">
        <f t="shared" si="7"/>
        <v>26.5</v>
      </c>
      <c r="J6" s="21">
        <f t="shared" si="8"/>
        <v>15.9</v>
      </c>
      <c r="K6" s="38">
        <v>303</v>
      </c>
      <c r="L6" s="36">
        <f t="shared" si="9"/>
        <v>303</v>
      </c>
      <c r="M6" s="39">
        <v>0</v>
      </c>
      <c r="N6" s="39">
        <v>0</v>
      </c>
      <c r="O6" s="37">
        <f t="shared" si="10"/>
        <v>60.6</v>
      </c>
      <c r="P6" s="37">
        <f t="shared" si="11"/>
        <v>151.5</v>
      </c>
      <c r="Q6" s="37">
        <f t="shared" si="12"/>
        <v>90.9</v>
      </c>
      <c r="R6" s="39">
        <v>60</v>
      </c>
      <c r="S6" s="37">
        <f t="shared" si="13"/>
        <v>12</v>
      </c>
      <c r="T6" s="37">
        <f t="shared" si="14"/>
        <v>30</v>
      </c>
      <c r="U6" s="37">
        <f t="shared" si="15"/>
        <v>18</v>
      </c>
      <c r="V6" s="39">
        <v>302</v>
      </c>
      <c r="W6" s="36">
        <f t="shared" si="16"/>
        <v>294</v>
      </c>
      <c r="X6" s="39">
        <v>8</v>
      </c>
      <c r="Y6" s="39">
        <v>0</v>
      </c>
      <c r="Z6" s="39">
        <v>8</v>
      </c>
      <c r="AA6" s="39">
        <v>0</v>
      </c>
      <c r="AB6" s="37">
        <f t="shared" si="0"/>
        <v>58.8</v>
      </c>
      <c r="AC6" s="37">
        <f t="shared" si="1"/>
        <v>147</v>
      </c>
      <c r="AD6" s="37">
        <f t="shared" si="2"/>
        <v>88.2</v>
      </c>
      <c r="AE6" s="37">
        <v>69</v>
      </c>
      <c r="AF6" s="37">
        <f t="shared" si="17"/>
        <v>13.8</v>
      </c>
      <c r="AG6" s="37">
        <f t="shared" si="18"/>
        <v>34.5</v>
      </c>
      <c r="AH6" s="37">
        <f t="shared" si="19"/>
        <v>20.7</v>
      </c>
    </row>
    <row r="7" s="3" customFormat="1" ht="12" customHeight="1" spans="1:34">
      <c r="A7" s="18" t="s">
        <v>42</v>
      </c>
      <c r="B7" s="19" t="s">
        <v>43</v>
      </c>
      <c r="C7" s="20">
        <v>156</v>
      </c>
      <c r="D7" s="21">
        <f t="shared" si="3"/>
        <v>31.2</v>
      </c>
      <c r="E7" s="21">
        <f t="shared" si="4"/>
        <v>78</v>
      </c>
      <c r="F7" s="21">
        <f t="shared" si="5"/>
        <v>46.8</v>
      </c>
      <c r="G7" s="20">
        <v>28</v>
      </c>
      <c r="H7" s="21">
        <f t="shared" si="6"/>
        <v>5.6</v>
      </c>
      <c r="I7" s="21">
        <f t="shared" si="7"/>
        <v>14</v>
      </c>
      <c r="J7" s="21">
        <f t="shared" si="8"/>
        <v>8.4</v>
      </c>
      <c r="K7" s="38">
        <v>238</v>
      </c>
      <c r="L7" s="36">
        <f t="shared" si="9"/>
        <v>235</v>
      </c>
      <c r="M7" s="39">
        <v>3</v>
      </c>
      <c r="N7" s="39">
        <v>3</v>
      </c>
      <c r="O7" s="37">
        <f t="shared" si="10"/>
        <v>47</v>
      </c>
      <c r="P7" s="37">
        <f t="shared" si="11"/>
        <v>117.5</v>
      </c>
      <c r="Q7" s="37">
        <f t="shared" si="12"/>
        <v>70.5</v>
      </c>
      <c r="R7" s="39">
        <v>31</v>
      </c>
      <c r="S7" s="37">
        <f t="shared" si="13"/>
        <v>6.2</v>
      </c>
      <c r="T7" s="37">
        <f t="shared" si="14"/>
        <v>15.5</v>
      </c>
      <c r="U7" s="37">
        <f t="shared" si="15"/>
        <v>9.3</v>
      </c>
      <c r="V7" s="39">
        <v>240</v>
      </c>
      <c r="W7" s="36">
        <f t="shared" si="16"/>
        <v>231</v>
      </c>
      <c r="X7" s="39">
        <v>6</v>
      </c>
      <c r="Y7" s="39">
        <v>3</v>
      </c>
      <c r="Z7" s="39">
        <v>6</v>
      </c>
      <c r="AA7" s="39">
        <v>3</v>
      </c>
      <c r="AB7" s="37">
        <f t="shared" si="0"/>
        <v>46.2</v>
      </c>
      <c r="AC7" s="37">
        <f t="shared" si="1"/>
        <v>115.5</v>
      </c>
      <c r="AD7" s="37">
        <f t="shared" si="2"/>
        <v>69.3</v>
      </c>
      <c r="AE7" s="37">
        <v>37</v>
      </c>
      <c r="AF7" s="37">
        <f t="shared" si="17"/>
        <v>7.4</v>
      </c>
      <c r="AG7" s="37">
        <f t="shared" si="18"/>
        <v>18.5</v>
      </c>
      <c r="AH7" s="37">
        <f t="shared" si="19"/>
        <v>11.1</v>
      </c>
    </row>
    <row r="8" s="3" customFormat="1" ht="12" customHeight="1" spans="1:34">
      <c r="A8" s="18" t="s">
        <v>44</v>
      </c>
      <c r="B8" s="19" t="s">
        <v>45</v>
      </c>
      <c r="C8" s="20">
        <v>79</v>
      </c>
      <c r="D8" s="21">
        <f t="shared" si="3"/>
        <v>15.8</v>
      </c>
      <c r="E8" s="21">
        <f t="shared" si="4"/>
        <v>39.5</v>
      </c>
      <c r="F8" s="21">
        <v>23</v>
      </c>
      <c r="G8" s="20">
        <v>13</v>
      </c>
      <c r="H8" s="21">
        <f t="shared" si="6"/>
        <v>2.6</v>
      </c>
      <c r="I8" s="21">
        <f t="shared" si="7"/>
        <v>6.5</v>
      </c>
      <c r="J8" s="21">
        <f t="shared" si="8"/>
        <v>3.9</v>
      </c>
      <c r="K8" s="38">
        <v>146</v>
      </c>
      <c r="L8" s="36">
        <f t="shared" si="9"/>
        <v>146</v>
      </c>
      <c r="M8" s="39">
        <v>0</v>
      </c>
      <c r="N8" s="39">
        <v>0</v>
      </c>
      <c r="O8" s="37">
        <f t="shared" si="10"/>
        <v>29.2</v>
      </c>
      <c r="P8" s="37">
        <f t="shared" si="11"/>
        <v>73</v>
      </c>
      <c r="Q8" s="37">
        <f t="shared" si="12"/>
        <v>43.8</v>
      </c>
      <c r="R8" s="39">
        <v>17</v>
      </c>
      <c r="S8" s="37">
        <f t="shared" si="13"/>
        <v>3.4</v>
      </c>
      <c r="T8" s="37">
        <f t="shared" si="14"/>
        <v>8.5</v>
      </c>
      <c r="U8" s="37">
        <f t="shared" si="15"/>
        <v>5.1</v>
      </c>
      <c r="V8" s="39">
        <v>145</v>
      </c>
      <c r="W8" s="36">
        <f t="shared" si="16"/>
        <v>144</v>
      </c>
      <c r="X8" s="39">
        <v>1</v>
      </c>
      <c r="Y8" s="39">
        <v>0</v>
      </c>
      <c r="Z8" s="39">
        <v>1</v>
      </c>
      <c r="AA8" s="39">
        <v>0</v>
      </c>
      <c r="AB8" s="37">
        <f t="shared" si="0"/>
        <v>28.8</v>
      </c>
      <c r="AC8" s="37">
        <f t="shared" si="1"/>
        <v>72</v>
      </c>
      <c r="AD8" s="37">
        <f t="shared" si="2"/>
        <v>43.2</v>
      </c>
      <c r="AE8" s="37">
        <v>19</v>
      </c>
      <c r="AF8" s="37">
        <f t="shared" si="17"/>
        <v>3.8</v>
      </c>
      <c r="AG8" s="37">
        <f t="shared" si="18"/>
        <v>9.5</v>
      </c>
      <c r="AH8" s="37">
        <f t="shared" si="19"/>
        <v>5.7</v>
      </c>
    </row>
    <row r="9" s="3" customFormat="1" ht="12" customHeight="1" spans="1:34">
      <c r="A9" s="18" t="s">
        <v>46</v>
      </c>
      <c r="B9" s="19" t="s">
        <v>47</v>
      </c>
      <c r="C9" s="20">
        <v>31</v>
      </c>
      <c r="D9" s="21">
        <f t="shared" si="3"/>
        <v>6.2</v>
      </c>
      <c r="E9" s="21">
        <f t="shared" si="4"/>
        <v>15.5</v>
      </c>
      <c r="F9" s="21">
        <f t="shared" si="5"/>
        <v>9.3</v>
      </c>
      <c r="G9" s="20">
        <v>5</v>
      </c>
      <c r="H9" s="21">
        <f t="shared" si="6"/>
        <v>1</v>
      </c>
      <c r="I9" s="21">
        <f t="shared" si="7"/>
        <v>2.5</v>
      </c>
      <c r="J9" s="21">
        <f t="shared" si="8"/>
        <v>1.5</v>
      </c>
      <c r="K9" s="38">
        <v>69</v>
      </c>
      <c r="L9" s="36">
        <f t="shared" si="9"/>
        <v>69</v>
      </c>
      <c r="M9" s="39">
        <v>0</v>
      </c>
      <c r="N9" s="39">
        <v>0</v>
      </c>
      <c r="O9" s="37">
        <f t="shared" si="10"/>
        <v>13.8</v>
      </c>
      <c r="P9" s="37">
        <f t="shared" si="11"/>
        <v>34.5</v>
      </c>
      <c r="Q9" s="37">
        <f t="shared" si="12"/>
        <v>20.7</v>
      </c>
      <c r="R9" s="39">
        <v>11</v>
      </c>
      <c r="S9" s="37">
        <f t="shared" si="13"/>
        <v>2.2</v>
      </c>
      <c r="T9" s="37">
        <f t="shared" si="14"/>
        <v>5.5</v>
      </c>
      <c r="U9" s="37">
        <f t="shared" si="15"/>
        <v>3.3</v>
      </c>
      <c r="V9" s="39">
        <v>75</v>
      </c>
      <c r="W9" s="36">
        <f t="shared" si="16"/>
        <v>75</v>
      </c>
      <c r="X9" s="39">
        <v>0</v>
      </c>
      <c r="Y9" s="39">
        <v>0</v>
      </c>
      <c r="Z9" s="39">
        <v>0</v>
      </c>
      <c r="AA9" s="39">
        <v>0</v>
      </c>
      <c r="AB9" s="37">
        <f t="shared" si="0"/>
        <v>15</v>
      </c>
      <c r="AC9" s="37">
        <f t="shared" si="1"/>
        <v>37.5</v>
      </c>
      <c r="AD9" s="37">
        <v>22</v>
      </c>
      <c r="AE9" s="37">
        <v>13</v>
      </c>
      <c r="AF9" s="37">
        <f t="shared" si="17"/>
        <v>2.6</v>
      </c>
      <c r="AG9" s="37">
        <f t="shared" si="18"/>
        <v>6.5</v>
      </c>
      <c r="AH9" s="37">
        <f t="shared" si="19"/>
        <v>3.9</v>
      </c>
    </row>
    <row r="10" s="3" customFormat="1" ht="12" customHeight="1" spans="1:34">
      <c r="A10" s="18" t="s">
        <v>48</v>
      </c>
      <c r="B10" s="19" t="s">
        <v>49</v>
      </c>
      <c r="C10" s="20">
        <v>62</v>
      </c>
      <c r="D10" s="21">
        <f t="shared" si="3"/>
        <v>12.4</v>
      </c>
      <c r="E10" s="21">
        <f t="shared" si="4"/>
        <v>31</v>
      </c>
      <c r="F10" s="21">
        <f t="shared" si="5"/>
        <v>18.6</v>
      </c>
      <c r="G10" s="20">
        <v>23</v>
      </c>
      <c r="H10" s="21">
        <f t="shared" si="6"/>
        <v>4.6</v>
      </c>
      <c r="I10" s="21">
        <f t="shared" si="7"/>
        <v>11.5</v>
      </c>
      <c r="J10" s="21">
        <f t="shared" si="8"/>
        <v>6.9</v>
      </c>
      <c r="K10" s="38">
        <v>117</v>
      </c>
      <c r="L10" s="36">
        <f t="shared" si="9"/>
        <v>117</v>
      </c>
      <c r="M10" s="39">
        <v>0</v>
      </c>
      <c r="N10" s="39">
        <v>0</v>
      </c>
      <c r="O10" s="37">
        <f t="shared" si="10"/>
        <v>23.4</v>
      </c>
      <c r="P10" s="37">
        <f t="shared" si="11"/>
        <v>58.5</v>
      </c>
      <c r="Q10" s="37">
        <f t="shared" si="12"/>
        <v>35.1</v>
      </c>
      <c r="R10" s="39">
        <v>30</v>
      </c>
      <c r="S10" s="37">
        <f t="shared" si="13"/>
        <v>6</v>
      </c>
      <c r="T10" s="37">
        <f t="shared" si="14"/>
        <v>15</v>
      </c>
      <c r="U10" s="37">
        <f t="shared" si="15"/>
        <v>9</v>
      </c>
      <c r="V10" s="39">
        <v>143</v>
      </c>
      <c r="W10" s="36">
        <f t="shared" si="16"/>
        <v>137</v>
      </c>
      <c r="X10" s="39">
        <v>4</v>
      </c>
      <c r="Y10" s="39">
        <v>2</v>
      </c>
      <c r="Z10" s="39">
        <v>4</v>
      </c>
      <c r="AA10" s="39">
        <v>2</v>
      </c>
      <c r="AB10" s="37">
        <f t="shared" si="0"/>
        <v>27.4</v>
      </c>
      <c r="AC10" s="37">
        <f t="shared" si="1"/>
        <v>68.5</v>
      </c>
      <c r="AD10" s="37">
        <f t="shared" si="2"/>
        <v>41.1</v>
      </c>
      <c r="AE10" s="37">
        <v>30</v>
      </c>
      <c r="AF10" s="37">
        <f t="shared" si="17"/>
        <v>6</v>
      </c>
      <c r="AG10" s="37">
        <f t="shared" si="18"/>
        <v>15</v>
      </c>
      <c r="AH10" s="37">
        <f t="shared" si="19"/>
        <v>9</v>
      </c>
    </row>
    <row r="11" s="3" customFormat="1" ht="12" customHeight="1" spans="1:34">
      <c r="A11" s="18" t="s">
        <v>50</v>
      </c>
      <c r="B11" s="19" t="s">
        <v>51</v>
      </c>
      <c r="C11" s="20">
        <v>66</v>
      </c>
      <c r="D11" s="21">
        <f t="shared" si="3"/>
        <v>13.2</v>
      </c>
      <c r="E11" s="21">
        <f t="shared" si="4"/>
        <v>33</v>
      </c>
      <c r="F11" s="21">
        <f t="shared" si="5"/>
        <v>19.8</v>
      </c>
      <c r="G11" s="20">
        <v>16</v>
      </c>
      <c r="H11" s="21">
        <f t="shared" si="6"/>
        <v>3.2</v>
      </c>
      <c r="I11" s="21">
        <f t="shared" si="7"/>
        <v>8</v>
      </c>
      <c r="J11" s="21">
        <f t="shared" si="8"/>
        <v>4.8</v>
      </c>
      <c r="K11" s="38">
        <v>204</v>
      </c>
      <c r="L11" s="36">
        <f t="shared" si="9"/>
        <v>203</v>
      </c>
      <c r="M11" s="39">
        <v>1</v>
      </c>
      <c r="N11" s="39">
        <v>1</v>
      </c>
      <c r="O11" s="37">
        <f t="shared" si="10"/>
        <v>40.6</v>
      </c>
      <c r="P11" s="37">
        <f t="shared" si="11"/>
        <v>101.5</v>
      </c>
      <c r="Q11" s="37">
        <v>60</v>
      </c>
      <c r="R11" s="39">
        <v>13</v>
      </c>
      <c r="S11" s="37">
        <f t="shared" si="13"/>
        <v>2.6</v>
      </c>
      <c r="T11" s="37">
        <f t="shared" si="14"/>
        <v>6.5</v>
      </c>
      <c r="U11" s="37">
        <f t="shared" si="15"/>
        <v>3.9</v>
      </c>
      <c r="V11" s="39">
        <v>204</v>
      </c>
      <c r="W11" s="36">
        <f t="shared" si="16"/>
        <v>200</v>
      </c>
      <c r="X11" s="39">
        <v>4</v>
      </c>
      <c r="Y11" s="39">
        <v>0</v>
      </c>
      <c r="Z11" s="39">
        <v>4</v>
      </c>
      <c r="AA11" s="39">
        <v>0</v>
      </c>
      <c r="AB11" s="37">
        <f t="shared" si="0"/>
        <v>40</v>
      </c>
      <c r="AC11" s="37">
        <f t="shared" si="1"/>
        <v>100</v>
      </c>
      <c r="AD11" s="37">
        <f t="shared" si="2"/>
        <v>60</v>
      </c>
      <c r="AE11" s="37">
        <v>13</v>
      </c>
      <c r="AF11" s="37">
        <f t="shared" si="17"/>
        <v>2.6</v>
      </c>
      <c r="AG11" s="37">
        <f t="shared" si="18"/>
        <v>6.5</v>
      </c>
      <c r="AH11" s="37">
        <f t="shared" si="19"/>
        <v>3.9</v>
      </c>
    </row>
    <row r="12" s="3" customFormat="1" ht="11.25" customHeight="1" spans="1:34">
      <c r="A12" s="18" t="s">
        <v>52</v>
      </c>
      <c r="B12" s="19" t="s">
        <v>53</v>
      </c>
      <c r="C12" s="20">
        <v>153</v>
      </c>
      <c r="D12" s="21">
        <f t="shared" si="3"/>
        <v>30.6</v>
      </c>
      <c r="E12" s="21">
        <f t="shared" si="4"/>
        <v>76.5</v>
      </c>
      <c r="F12" s="21">
        <f t="shared" si="5"/>
        <v>45.9</v>
      </c>
      <c r="G12" s="20">
        <v>11</v>
      </c>
      <c r="H12" s="21">
        <f t="shared" si="6"/>
        <v>2.2</v>
      </c>
      <c r="I12" s="21">
        <f t="shared" si="7"/>
        <v>5.5</v>
      </c>
      <c r="J12" s="21">
        <f t="shared" si="8"/>
        <v>3.3</v>
      </c>
      <c r="K12" s="38">
        <v>237</v>
      </c>
      <c r="L12" s="36">
        <f t="shared" si="9"/>
        <v>237</v>
      </c>
      <c r="M12" s="39">
        <v>0</v>
      </c>
      <c r="N12" s="39">
        <v>0</v>
      </c>
      <c r="O12" s="37">
        <f t="shared" si="10"/>
        <v>47.4</v>
      </c>
      <c r="P12" s="37">
        <f t="shared" si="11"/>
        <v>118.5</v>
      </c>
      <c r="Q12" s="37">
        <f t="shared" si="12"/>
        <v>71.1</v>
      </c>
      <c r="R12" s="39">
        <v>15</v>
      </c>
      <c r="S12" s="37">
        <f t="shared" si="13"/>
        <v>3</v>
      </c>
      <c r="T12" s="37">
        <f t="shared" si="14"/>
        <v>7.5</v>
      </c>
      <c r="U12" s="37">
        <f t="shared" si="15"/>
        <v>4.5</v>
      </c>
      <c r="V12" s="39">
        <v>254</v>
      </c>
      <c r="W12" s="36">
        <f t="shared" si="16"/>
        <v>252</v>
      </c>
      <c r="X12" s="39">
        <v>2</v>
      </c>
      <c r="Y12" s="39">
        <v>0</v>
      </c>
      <c r="Z12" s="39">
        <v>2</v>
      </c>
      <c r="AA12" s="39">
        <v>0</v>
      </c>
      <c r="AB12" s="37">
        <f t="shared" si="0"/>
        <v>50.4</v>
      </c>
      <c r="AC12" s="37">
        <f t="shared" si="1"/>
        <v>126</v>
      </c>
      <c r="AD12" s="37">
        <f t="shared" si="2"/>
        <v>75.6</v>
      </c>
      <c r="AE12" s="37">
        <v>15</v>
      </c>
      <c r="AF12" s="37">
        <f t="shared" si="17"/>
        <v>3</v>
      </c>
      <c r="AG12" s="37">
        <f t="shared" si="18"/>
        <v>7.5</v>
      </c>
      <c r="AH12" s="37">
        <f t="shared" si="19"/>
        <v>4.5</v>
      </c>
    </row>
    <row r="13" s="3" customFormat="1" ht="12" customHeight="1" spans="1:34">
      <c r="A13" s="18" t="s">
        <v>54</v>
      </c>
      <c r="B13" s="19" t="s">
        <v>55</v>
      </c>
      <c r="C13" s="20">
        <v>3</v>
      </c>
      <c r="D13" s="21">
        <f t="shared" si="3"/>
        <v>0.6</v>
      </c>
      <c r="E13" s="21">
        <f t="shared" si="4"/>
        <v>1.5</v>
      </c>
      <c r="F13" s="21">
        <f t="shared" si="5"/>
        <v>0.9</v>
      </c>
      <c r="G13" s="20">
        <v>1</v>
      </c>
      <c r="H13" s="21">
        <f t="shared" si="6"/>
        <v>0.2</v>
      </c>
      <c r="I13" s="21">
        <f t="shared" si="7"/>
        <v>0.5</v>
      </c>
      <c r="J13" s="21">
        <f t="shared" si="8"/>
        <v>0.3</v>
      </c>
      <c r="K13" s="38">
        <v>24</v>
      </c>
      <c r="L13" s="36">
        <f t="shared" si="9"/>
        <v>24</v>
      </c>
      <c r="M13" s="39">
        <v>0</v>
      </c>
      <c r="N13" s="39">
        <v>0</v>
      </c>
      <c r="O13" s="37">
        <f t="shared" si="10"/>
        <v>4.8</v>
      </c>
      <c r="P13" s="37">
        <f t="shared" si="11"/>
        <v>12</v>
      </c>
      <c r="Q13" s="37">
        <f t="shared" si="12"/>
        <v>7.2</v>
      </c>
      <c r="R13" s="39">
        <v>1</v>
      </c>
      <c r="S13" s="37">
        <f t="shared" si="13"/>
        <v>0.2</v>
      </c>
      <c r="T13" s="37">
        <f t="shared" si="14"/>
        <v>0.5</v>
      </c>
      <c r="U13" s="37">
        <f t="shared" si="15"/>
        <v>0.3</v>
      </c>
      <c r="V13" s="39">
        <v>22</v>
      </c>
      <c r="W13" s="36">
        <f t="shared" si="16"/>
        <v>22</v>
      </c>
      <c r="X13" s="39">
        <v>0</v>
      </c>
      <c r="Y13" s="39">
        <v>0</v>
      </c>
      <c r="Z13" s="39">
        <v>0</v>
      </c>
      <c r="AA13" s="39">
        <v>0</v>
      </c>
      <c r="AB13" s="37">
        <f t="shared" si="0"/>
        <v>4.4</v>
      </c>
      <c r="AC13" s="37">
        <f t="shared" si="1"/>
        <v>11</v>
      </c>
      <c r="AD13" s="37">
        <f t="shared" si="2"/>
        <v>6.6</v>
      </c>
      <c r="AE13" s="37">
        <v>1</v>
      </c>
      <c r="AF13" s="37">
        <f t="shared" si="17"/>
        <v>0.2</v>
      </c>
      <c r="AG13" s="37">
        <f t="shared" si="18"/>
        <v>0.5</v>
      </c>
      <c r="AH13" s="37">
        <f t="shared" si="19"/>
        <v>0.3</v>
      </c>
    </row>
    <row r="14" s="3" customFormat="1" ht="12" customHeight="1" spans="1:34">
      <c r="A14" s="18" t="s">
        <v>56</v>
      </c>
      <c r="B14" s="19" t="s">
        <v>57</v>
      </c>
      <c r="C14" s="20">
        <v>71</v>
      </c>
      <c r="D14" s="21">
        <f t="shared" si="3"/>
        <v>14.2</v>
      </c>
      <c r="E14" s="21">
        <f t="shared" si="4"/>
        <v>35.5</v>
      </c>
      <c r="F14" s="21">
        <f t="shared" si="5"/>
        <v>21.3</v>
      </c>
      <c r="G14" s="20">
        <v>11</v>
      </c>
      <c r="H14" s="21">
        <f t="shared" si="6"/>
        <v>2.2</v>
      </c>
      <c r="I14" s="21">
        <f t="shared" si="7"/>
        <v>5.5</v>
      </c>
      <c r="J14" s="21">
        <f t="shared" si="8"/>
        <v>3.3</v>
      </c>
      <c r="K14" s="38">
        <v>179</v>
      </c>
      <c r="L14" s="36">
        <f t="shared" si="9"/>
        <v>179</v>
      </c>
      <c r="M14" s="39">
        <v>0</v>
      </c>
      <c r="N14" s="39">
        <v>0</v>
      </c>
      <c r="O14" s="37">
        <f t="shared" si="10"/>
        <v>35.8</v>
      </c>
      <c r="P14" s="37">
        <f t="shared" si="11"/>
        <v>89.5</v>
      </c>
      <c r="Q14" s="37">
        <f t="shared" si="12"/>
        <v>53.7</v>
      </c>
      <c r="R14" s="39">
        <v>13</v>
      </c>
      <c r="S14" s="37">
        <f t="shared" si="13"/>
        <v>2.6</v>
      </c>
      <c r="T14" s="37">
        <f t="shared" si="14"/>
        <v>6.5</v>
      </c>
      <c r="U14" s="37">
        <f t="shared" si="15"/>
        <v>3.9</v>
      </c>
      <c r="V14" s="39">
        <v>192</v>
      </c>
      <c r="W14" s="36">
        <f t="shared" si="16"/>
        <v>189</v>
      </c>
      <c r="X14" s="39">
        <v>3</v>
      </c>
      <c r="Y14" s="39">
        <v>0</v>
      </c>
      <c r="Z14" s="39">
        <v>3</v>
      </c>
      <c r="AA14" s="39">
        <v>0</v>
      </c>
      <c r="AB14" s="37">
        <f t="shared" si="0"/>
        <v>37.8</v>
      </c>
      <c r="AC14" s="37">
        <f t="shared" si="1"/>
        <v>94.5</v>
      </c>
      <c r="AD14" s="37">
        <v>56</v>
      </c>
      <c r="AE14" s="37">
        <v>19</v>
      </c>
      <c r="AF14" s="37">
        <f t="shared" si="17"/>
        <v>3.8</v>
      </c>
      <c r="AG14" s="37">
        <f t="shared" si="18"/>
        <v>9.5</v>
      </c>
      <c r="AH14" s="37">
        <f t="shared" si="19"/>
        <v>5.7</v>
      </c>
    </row>
    <row r="15" s="3" customFormat="1" ht="12" customHeight="1" spans="1:34">
      <c r="A15" s="18" t="s">
        <v>58</v>
      </c>
      <c r="B15" s="19" t="s">
        <v>59</v>
      </c>
      <c r="C15" s="20">
        <v>19</v>
      </c>
      <c r="D15" s="21">
        <f t="shared" si="3"/>
        <v>3.8</v>
      </c>
      <c r="E15" s="21">
        <f t="shared" si="4"/>
        <v>9.5</v>
      </c>
      <c r="F15" s="21">
        <v>5</v>
      </c>
      <c r="G15" s="20">
        <v>2</v>
      </c>
      <c r="H15" s="21">
        <f t="shared" si="6"/>
        <v>0.4</v>
      </c>
      <c r="I15" s="21">
        <f t="shared" si="7"/>
        <v>1</v>
      </c>
      <c r="J15" s="21">
        <f t="shared" si="8"/>
        <v>0.6</v>
      </c>
      <c r="K15" s="38">
        <v>122</v>
      </c>
      <c r="L15" s="36">
        <f t="shared" si="9"/>
        <v>122</v>
      </c>
      <c r="M15" s="39">
        <v>0</v>
      </c>
      <c r="N15" s="39">
        <v>0</v>
      </c>
      <c r="O15" s="37">
        <f t="shared" si="10"/>
        <v>24.4</v>
      </c>
      <c r="P15" s="37">
        <f t="shared" si="11"/>
        <v>61</v>
      </c>
      <c r="Q15" s="37">
        <f t="shared" si="12"/>
        <v>36.6</v>
      </c>
      <c r="R15" s="39">
        <v>4</v>
      </c>
      <c r="S15" s="37">
        <f t="shared" si="13"/>
        <v>0.8</v>
      </c>
      <c r="T15" s="37">
        <f t="shared" si="14"/>
        <v>2</v>
      </c>
      <c r="U15" s="37">
        <f t="shared" si="15"/>
        <v>1.2</v>
      </c>
      <c r="V15" s="39">
        <v>162</v>
      </c>
      <c r="W15" s="36">
        <f t="shared" si="16"/>
        <v>160</v>
      </c>
      <c r="X15" s="39">
        <v>2</v>
      </c>
      <c r="Y15" s="39">
        <v>0</v>
      </c>
      <c r="Z15" s="39">
        <v>2</v>
      </c>
      <c r="AA15" s="39">
        <v>0</v>
      </c>
      <c r="AB15" s="37">
        <f t="shared" si="0"/>
        <v>32</v>
      </c>
      <c r="AC15" s="37">
        <f t="shared" si="1"/>
        <v>80</v>
      </c>
      <c r="AD15" s="37">
        <f t="shared" si="2"/>
        <v>48</v>
      </c>
      <c r="AE15" s="37">
        <v>3</v>
      </c>
      <c r="AF15" s="37">
        <f t="shared" si="17"/>
        <v>0.6</v>
      </c>
      <c r="AG15" s="37">
        <f t="shared" si="18"/>
        <v>1.5</v>
      </c>
      <c r="AH15" s="37">
        <f t="shared" si="19"/>
        <v>0.9</v>
      </c>
    </row>
    <row r="16" s="3" customFormat="1" ht="12" customHeight="1" spans="1:34">
      <c r="A16" s="18" t="s">
        <v>60</v>
      </c>
      <c r="B16" s="19" t="s">
        <v>61</v>
      </c>
      <c r="C16" s="20">
        <v>23</v>
      </c>
      <c r="D16" s="21">
        <f t="shared" si="3"/>
        <v>4.6</v>
      </c>
      <c r="E16" s="21">
        <f t="shared" si="4"/>
        <v>11.5</v>
      </c>
      <c r="F16" s="21">
        <f t="shared" si="5"/>
        <v>6.9</v>
      </c>
      <c r="G16" s="20">
        <v>4</v>
      </c>
      <c r="H16" s="21">
        <f t="shared" si="6"/>
        <v>0.8</v>
      </c>
      <c r="I16" s="21">
        <f t="shared" si="7"/>
        <v>2</v>
      </c>
      <c r="J16" s="21">
        <f t="shared" si="8"/>
        <v>1.2</v>
      </c>
      <c r="K16" s="38">
        <v>118</v>
      </c>
      <c r="L16" s="36">
        <f t="shared" si="9"/>
        <v>117</v>
      </c>
      <c r="M16" s="39">
        <v>1</v>
      </c>
      <c r="N16" s="39">
        <v>1</v>
      </c>
      <c r="O16" s="37">
        <f t="shared" si="10"/>
        <v>23.4</v>
      </c>
      <c r="P16" s="37">
        <f t="shared" si="11"/>
        <v>58.5</v>
      </c>
      <c r="Q16" s="37">
        <f t="shared" si="12"/>
        <v>35.1</v>
      </c>
      <c r="R16" s="39">
        <v>4</v>
      </c>
      <c r="S16" s="37">
        <f t="shared" si="13"/>
        <v>0.8</v>
      </c>
      <c r="T16" s="37">
        <f t="shared" si="14"/>
        <v>2</v>
      </c>
      <c r="U16" s="37">
        <f t="shared" si="15"/>
        <v>1.2</v>
      </c>
      <c r="V16" s="39">
        <v>108</v>
      </c>
      <c r="W16" s="36">
        <f t="shared" si="16"/>
        <v>107</v>
      </c>
      <c r="X16" s="39">
        <v>1</v>
      </c>
      <c r="Y16" s="39">
        <v>0</v>
      </c>
      <c r="Z16" s="39">
        <v>1</v>
      </c>
      <c r="AA16" s="39">
        <v>0</v>
      </c>
      <c r="AB16" s="37">
        <f t="shared" si="0"/>
        <v>21.4</v>
      </c>
      <c r="AC16" s="37">
        <f t="shared" si="1"/>
        <v>53.5</v>
      </c>
      <c r="AD16" s="37">
        <f t="shared" si="2"/>
        <v>32.1</v>
      </c>
      <c r="AE16" s="37">
        <v>7</v>
      </c>
      <c r="AF16" s="37">
        <f t="shared" si="17"/>
        <v>1.4</v>
      </c>
      <c r="AG16" s="37">
        <f t="shared" si="18"/>
        <v>3.5</v>
      </c>
      <c r="AH16" s="37">
        <f t="shared" si="19"/>
        <v>2.1</v>
      </c>
    </row>
    <row r="17" s="3" customFormat="1" ht="12" customHeight="1" spans="1:34">
      <c r="A17" s="18" t="s">
        <v>62</v>
      </c>
      <c r="B17" s="19" t="s">
        <v>63</v>
      </c>
      <c r="C17" s="20">
        <v>37</v>
      </c>
      <c r="D17" s="21">
        <f t="shared" si="3"/>
        <v>7.4</v>
      </c>
      <c r="E17" s="21">
        <f t="shared" si="4"/>
        <v>18.5</v>
      </c>
      <c r="F17" s="21">
        <f t="shared" si="5"/>
        <v>11.1</v>
      </c>
      <c r="G17" s="20">
        <v>14</v>
      </c>
      <c r="H17" s="21">
        <f t="shared" si="6"/>
        <v>2.8</v>
      </c>
      <c r="I17" s="21">
        <f t="shared" si="7"/>
        <v>7</v>
      </c>
      <c r="J17" s="21">
        <f t="shared" si="8"/>
        <v>4.2</v>
      </c>
      <c r="K17" s="38">
        <v>183</v>
      </c>
      <c r="L17" s="36">
        <f t="shared" si="9"/>
        <v>182</v>
      </c>
      <c r="M17" s="39">
        <v>1</v>
      </c>
      <c r="N17" s="39">
        <v>1</v>
      </c>
      <c r="O17" s="37">
        <f t="shared" si="10"/>
        <v>36.4</v>
      </c>
      <c r="P17" s="37">
        <f t="shared" si="11"/>
        <v>91</v>
      </c>
      <c r="Q17" s="37">
        <f t="shared" si="12"/>
        <v>54.6</v>
      </c>
      <c r="R17" s="39">
        <v>19</v>
      </c>
      <c r="S17" s="37">
        <f t="shared" si="13"/>
        <v>3.8</v>
      </c>
      <c r="T17" s="37">
        <f t="shared" si="14"/>
        <v>9.5</v>
      </c>
      <c r="U17" s="37">
        <f t="shared" si="15"/>
        <v>5.7</v>
      </c>
      <c r="V17" s="39">
        <v>200</v>
      </c>
      <c r="W17" s="36">
        <f t="shared" si="16"/>
        <v>183</v>
      </c>
      <c r="X17" s="39">
        <v>15</v>
      </c>
      <c r="Y17" s="39">
        <v>2</v>
      </c>
      <c r="Z17" s="39">
        <v>15</v>
      </c>
      <c r="AA17" s="39">
        <v>2</v>
      </c>
      <c r="AB17" s="37">
        <f t="shared" si="0"/>
        <v>36.6</v>
      </c>
      <c r="AC17" s="37">
        <f t="shared" si="1"/>
        <v>91.5</v>
      </c>
      <c r="AD17" s="37">
        <f t="shared" si="2"/>
        <v>54.9</v>
      </c>
      <c r="AE17" s="37">
        <v>18</v>
      </c>
      <c r="AF17" s="37">
        <f t="shared" si="17"/>
        <v>3.6</v>
      </c>
      <c r="AG17" s="37">
        <f t="shared" si="18"/>
        <v>9</v>
      </c>
      <c r="AH17" s="37">
        <f t="shared" si="19"/>
        <v>5.4</v>
      </c>
    </row>
    <row r="18" s="4" customFormat="1" ht="12" customHeight="1" spans="1:34">
      <c r="A18" s="22" t="s">
        <v>64</v>
      </c>
      <c r="B18" s="23" t="s">
        <v>65</v>
      </c>
      <c r="C18" s="24">
        <v>14</v>
      </c>
      <c r="D18" s="25">
        <f t="shared" si="3"/>
        <v>2.8</v>
      </c>
      <c r="E18" s="25">
        <f t="shared" si="4"/>
        <v>7</v>
      </c>
      <c r="F18" s="25">
        <f t="shared" si="5"/>
        <v>4.2</v>
      </c>
      <c r="G18" s="24">
        <v>0</v>
      </c>
      <c r="H18" s="25">
        <f t="shared" si="6"/>
        <v>0</v>
      </c>
      <c r="I18" s="25">
        <f t="shared" si="7"/>
        <v>0</v>
      </c>
      <c r="J18" s="25">
        <f t="shared" si="8"/>
        <v>0</v>
      </c>
      <c r="K18" s="40">
        <v>67</v>
      </c>
      <c r="L18" s="41">
        <f t="shared" si="9"/>
        <v>67</v>
      </c>
      <c r="M18" s="42">
        <v>0</v>
      </c>
      <c r="N18" s="42">
        <v>0</v>
      </c>
      <c r="O18" s="43">
        <f t="shared" si="10"/>
        <v>13.4</v>
      </c>
      <c r="P18" s="43">
        <f t="shared" si="11"/>
        <v>33.5</v>
      </c>
      <c r="Q18" s="43">
        <f t="shared" si="12"/>
        <v>20.1</v>
      </c>
      <c r="R18" s="42">
        <v>0</v>
      </c>
      <c r="S18" s="43">
        <f t="shared" si="13"/>
        <v>0</v>
      </c>
      <c r="T18" s="43">
        <f t="shared" si="14"/>
        <v>0</v>
      </c>
      <c r="U18" s="43">
        <f t="shared" si="15"/>
        <v>0</v>
      </c>
      <c r="V18" s="42">
        <v>79</v>
      </c>
      <c r="W18" s="41">
        <f t="shared" si="16"/>
        <v>76</v>
      </c>
      <c r="X18" s="42">
        <v>3</v>
      </c>
      <c r="Y18" s="42">
        <v>0</v>
      </c>
      <c r="Z18" s="42">
        <v>3</v>
      </c>
      <c r="AA18" s="42">
        <v>0</v>
      </c>
      <c r="AB18" s="43">
        <f t="shared" si="0"/>
        <v>15.2</v>
      </c>
      <c r="AC18" s="43">
        <f t="shared" si="1"/>
        <v>38</v>
      </c>
      <c r="AD18" s="43">
        <f t="shared" si="2"/>
        <v>22.8</v>
      </c>
      <c r="AE18" s="43">
        <v>0</v>
      </c>
      <c r="AF18" s="43">
        <f t="shared" si="17"/>
        <v>0</v>
      </c>
      <c r="AG18" s="43">
        <f t="shared" si="18"/>
        <v>0</v>
      </c>
      <c r="AH18" s="43">
        <f t="shared" si="19"/>
        <v>0</v>
      </c>
    </row>
    <row r="19" s="3" customFormat="1" ht="12" customHeight="1" spans="1:34">
      <c r="A19" s="18" t="s">
        <v>66</v>
      </c>
      <c r="B19" s="19" t="s">
        <v>67</v>
      </c>
      <c r="C19" s="20">
        <v>12</v>
      </c>
      <c r="D19" s="21">
        <f t="shared" si="3"/>
        <v>2.4</v>
      </c>
      <c r="E19" s="21">
        <f t="shared" si="4"/>
        <v>6</v>
      </c>
      <c r="F19" s="21">
        <f t="shared" si="5"/>
        <v>3.6</v>
      </c>
      <c r="G19" s="20">
        <v>0</v>
      </c>
      <c r="H19" s="21">
        <f t="shared" si="6"/>
        <v>0</v>
      </c>
      <c r="I19" s="21">
        <f t="shared" si="7"/>
        <v>0</v>
      </c>
      <c r="J19" s="21">
        <f t="shared" si="8"/>
        <v>0</v>
      </c>
      <c r="K19" s="38">
        <v>66</v>
      </c>
      <c r="L19" s="36">
        <f t="shared" si="9"/>
        <v>66</v>
      </c>
      <c r="M19" s="39">
        <v>0</v>
      </c>
      <c r="N19" s="39">
        <v>0</v>
      </c>
      <c r="O19" s="37">
        <f t="shared" si="10"/>
        <v>13.2</v>
      </c>
      <c r="P19" s="37">
        <f t="shared" si="11"/>
        <v>33</v>
      </c>
      <c r="Q19" s="37">
        <f t="shared" si="12"/>
        <v>19.8</v>
      </c>
      <c r="R19" s="39">
        <v>0</v>
      </c>
      <c r="S19" s="37">
        <f t="shared" si="13"/>
        <v>0</v>
      </c>
      <c r="T19" s="37">
        <f t="shared" si="14"/>
        <v>0</v>
      </c>
      <c r="U19" s="37">
        <f t="shared" si="15"/>
        <v>0</v>
      </c>
      <c r="V19" s="39">
        <v>62</v>
      </c>
      <c r="W19" s="36">
        <f t="shared" si="16"/>
        <v>61</v>
      </c>
      <c r="X19" s="39">
        <v>1</v>
      </c>
      <c r="Y19" s="39">
        <v>0</v>
      </c>
      <c r="Z19" s="39">
        <v>1</v>
      </c>
      <c r="AA19" s="39">
        <v>0</v>
      </c>
      <c r="AB19" s="37">
        <f t="shared" si="0"/>
        <v>12.2</v>
      </c>
      <c r="AC19" s="37">
        <f t="shared" si="1"/>
        <v>30.5</v>
      </c>
      <c r="AD19" s="37">
        <f t="shared" si="2"/>
        <v>18.3</v>
      </c>
      <c r="AE19" s="37">
        <v>0</v>
      </c>
      <c r="AF19" s="37">
        <f t="shared" si="17"/>
        <v>0</v>
      </c>
      <c r="AG19" s="37">
        <f t="shared" si="18"/>
        <v>0</v>
      </c>
      <c r="AH19" s="37">
        <f t="shared" si="19"/>
        <v>0</v>
      </c>
    </row>
    <row r="20" s="3" customFormat="1" ht="12" customHeight="1" spans="1:34">
      <c r="A20" s="18" t="s">
        <v>68</v>
      </c>
      <c r="B20" s="19" t="s">
        <v>69</v>
      </c>
      <c r="C20" s="20">
        <v>0</v>
      </c>
      <c r="D20" s="21">
        <f t="shared" si="3"/>
        <v>0</v>
      </c>
      <c r="E20" s="21">
        <f t="shared" si="4"/>
        <v>0</v>
      </c>
      <c r="F20" s="21">
        <f t="shared" si="5"/>
        <v>0</v>
      </c>
      <c r="G20" s="20">
        <v>1</v>
      </c>
      <c r="H20" s="21">
        <f t="shared" si="6"/>
        <v>0.2</v>
      </c>
      <c r="I20" s="21">
        <f t="shared" si="7"/>
        <v>0.5</v>
      </c>
      <c r="J20" s="21">
        <f t="shared" si="8"/>
        <v>0.3</v>
      </c>
      <c r="K20" s="38">
        <v>19</v>
      </c>
      <c r="L20" s="36">
        <f t="shared" si="9"/>
        <v>19</v>
      </c>
      <c r="M20" s="39">
        <v>0</v>
      </c>
      <c r="N20" s="39">
        <v>0</v>
      </c>
      <c r="O20" s="37">
        <f t="shared" si="10"/>
        <v>3.8</v>
      </c>
      <c r="P20" s="37">
        <f t="shared" si="11"/>
        <v>9.5</v>
      </c>
      <c r="Q20" s="37">
        <f t="shared" si="12"/>
        <v>5.7</v>
      </c>
      <c r="R20" s="39">
        <v>1</v>
      </c>
      <c r="S20" s="37">
        <f t="shared" si="13"/>
        <v>0.2</v>
      </c>
      <c r="T20" s="37">
        <f t="shared" si="14"/>
        <v>0.5</v>
      </c>
      <c r="U20" s="37">
        <f t="shared" si="15"/>
        <v>0.3</v>
      </c>
      <c r="V20" s="39">
        <v>23</v>
      </c>
      <c r="W20" s="36">
        <f t="shared" si="16"/>
        <v>22</v>
      </c>
      <c r="X20" s="39">
        <v>1</v>
      </c>
      <c r="Y20" s="39">
        <v>0</v>
      </c>
      <c r="Z20" s="39">
        <v>1</v>
      </c>
      <c r="AA20" s="39">
        <v>0</v>
      </c>
      <c r="AB20" s="37">
        <f t="shared" si="0"/>
        <v>4.4</v>
      </c>
      <c r="AC20" s="37">
        <f t="shared" si="1"/>
        <v>11</v>
      </c>
      <c r="AD20" s="37">
        <f t="shared" si="2"/>
        <v>6.6</v>
      </c>
      <c r="AE20" s="37">
        <v>1</v>
      </c>
      <c r="AF20" s="37">
        <f t="shared" si="17"/>
        <v>0.2</v>
      </c>
      <c r="AG20" s="37">
        <f t="shared" si="18"/>
        <v>0.5</v>
      </c>
      <c r="AH20" s="37">
        <f t="shared" si="19"/>
        <v>0.3</v>
      </c>
    </row>
    <row r="21" s="3" customFormat="1" ht="12" customHeight="1" spans="1:34">
      <c r="A21" s="18" t="s">
        <v>70</v>
      </c>
      <c r="B21" s="19" t="s">
        <v>71</v>
      </c>
      <c r="C21" s="20">
        <v>7</v>
      </c>
      <c r="D21" s="21">
        <f t="shared" si="3"/>
        <v>1.4</v>
      </c>
      <c r="E21" s="21">
        <f t="shared" si="4"/>
        <v>3.5</v>
      </c>
      <c r="F21" s="21">
        <f t="shared" si="5"/>
        <v>2.1</v>
      </c>
      <c r="G21" s="20">
        <v>0</v>
      </c>
      <c r="H21" s="21">
        <f t="shared" si="6"/>
        <v>0</v>
      </c>
      <c r="I21" s="21">
        <f t="shared" si="7"/>
        <v>0</v>
      </c>
      <c r="J21" s="21">
        <f t="shared" si="8"/>
        <v>0</v>
      </c>
      <c r="K21" s="38">
        <v>23</v>
      </c>
      <c r="L21" s="36">
        <f t="shared" si="9"/>
        <v>23</v>
      </c>
      <c r="M21" s="39">
        <v>0</v>
      </c>
      <c r="N21" s="39">
        <v>0</v>
      </c>
      <c r="O21" s="37">
        <f t="shared" si="10"/>
        <v>4.6</v>
      </c>
      <c r="P21" s="37">
        <f t="shared" si="11"/>
        <v>11.5</v>
      </c>
      <c r="Q21" s="37">
        <f t="shared" si="12"/>
        <v>6.9</v>
      </c>
      <c r="R21" s="39">
        <v>0</v>
      </c>
      <c r="S21" s="37">
        <f t="shared" si="13"/>
        <v>0</v>
      </c>
      <c r="T21" s="37">
        <f t="shared" si="14"/>
        <v>0</v>
      </c>
      <c r="U21" s="37">
        <f t="shared" si="15"/>
        <v>0</v>
      </c>
      <c r="V21" s="39">
        <v>27</v>
      </c>
      <c r="W21" s="36">
        <f t="shared" si="16"/>
        <v>27</v>
      </c>
      <c r="X21" s="39">
        <v>0</v>
      </c>
      <c r="Y21" s="39">
        <v>0</v>
      </c>
      <c r="Z21" s="39">
        <v>0</v>
      </c>
      <c r="AA21" s="39">
        <v>0</v>
      </c>
      <c r="AB21" s="37">
        <f t="shared" si="0"/>
        <v>5.4</v>
      </c>
      <c r="AC21" s="37">
        <f t="shared" si="1"/>
        <v>13.5</v>
      </c>
      <c r="AD21" s="37">
        <f t="shared" si="2"/>
        <v>8.1</v>
      </c>
      <c r="AE21" s="37">
        <v>0</v>
      </c>
      <c r="AF21" s="37">
        <f t="shared" si="17"/>
        <v>0</v>
      </c>
      <c r="AG21" s="37">
        <f t="shared" si="18"/>
        <v>0</v>
      </c>
      <c r="AH21" s="37">
        <f t="shared" si="19"/>
        <v>0</v>
      </c>
    </row>
    <row r="22" s="3" customFormat="1" ht="12" customHeight="1" spans="1:34">
      <c r="A22" s="18" t="s">
        <v>72</v>
      </c>
      <c r="B22" s="19" t="s">
        <v>73</v>
      </c>
      <c r="C22" s="20">
        <v>35</v>
      </c>
      <c r="D22" s="21">
        <f t="shared" si="3"/>
        <v>7</v>
      </c>
      <c r="E22" s="21">
        <f t="shared" si="4"/>
        <v>17.5</v>
      </c>
      <c r="F22" s="21">
        <f t="shared" si="5"/>
        <v>10.5</v>
      </c>
      <c r="G22" s="20">
        <v>0</v>
      </c>
      <c r="H22" s="21">
        <f t="shared" si="6"/>
        <v>0</v>
      </c>
      <c r="I22" s="21">
        <f t="shared" si="7"/>
        <v>0</v>
      </c>
      <c r="J22" s="21">
        <f t="shared" si="8"/>
        <v>0</v>
      </c>
      <c r="K22" s="38">
        <v>57</v>
      </c>
      <c r="L22" s="36">
        <f t="shared" si="9"/>
        <v>57</v>
      </c>
      <c r="M22" s="39">
        <v>0</v>
      </c>
      <c r="N22" s="39">
        <v>0</v>
      </c>
      <c r="O22" s="37">
        <f t="shared" si="10"/>
        <v>11.4</v>
      </c>
      <c r="P22" s="37">
        <f t="shared" si="11"/>
        <v>28.5</v>
      </c>
      <c r="Q22" s="37">
        <f t="shared" si="12"/>
        <v>17.1</v>
      </c>
      <c r="R22" s="39">
        <v>0</v>
      </c>
      <c r="S22" s="37">
        <f t="shared" si="13"/>
        <v>0</v>
      </c>
      <c r="T22" s="37">
        <f t="shared" si="14"/>
        <v>0</v>
      </c>
      <c r="U22" s="37">
        <f t="shared" si="15"/>
        <v>0</v>
      </c>
      <c r="V22" s="39">
        <v>70</v>
      </c>
      <c r="W22" s="36">
        <f t="shared" si="16"/>
        <v>58</v>
      </c>
      <c r="X22" s="39">
        <v>12</v>
      </c>
      <c r="Y22" s="39">
        <v>0</v>
      </c>
      <c r="Z22" s="39">
        <v>12</v>
      </c>
      <c r="AA22" s="39">
        <v>0</v>
      </c>
      <c r="AB22" s="37">
        <f t="shared" si="0"/>
        <v>11.6</v>
      </c>
      <c r="AC22" s="37">
        <f t="shared" si="1"/>
        <v>29</v>
      </c>
      <c r="AD22" s="37">
        <f t="shared" si="2"/>
        <v>17.4</v>
      </c>
      <c r="AE22" s="37">
        <v>0</v>
      </c>
      <c r="AF22" s="37">
        <f t="shared" si="17"/>
        <v>0</v>
      </c>
      <c r="AG22" s="37">
        <f t="shared" si="18"/>
        <v>0</v>
      </c>
      <c r="AH22" s="37">
        <f t="shared" si="19"/>
        <v>0</v>
      </c>
    </row>
    <row r="23" s="3" customFormat="1" ht="12" customHeight="1" spans="1:34">
      <c r="A23" s="26">
        <v>21</v>
      </c>
      <c r="B23" s="27" t="s">
        <v>74</v>
      </c>
      <c r="C23" s="20">
        <v>122</v>
      </c>
      <c r="D23" s="21">
        <f t="shared" si="3"/>
        <v>24.4</v>
      </c>
      <c r="E23" s="21">
        <f t="shared" si="4"/>
        <v>61</v>
      </c>
      <c r="F23" s="21">
        <f t="shared" si="5"/>
        <v>36.6</v>
      </c>
      <c r="G23" s="20">
        <v>20</v>
      </c>
      <c r="H23" s="21">
        <f t="shared" si="6"/>
        <v>4</v>
      </c>
      <c r="I23" s="21">
        <f t="shared" si="7"/>
        <v>10</v>
      </c>
      <c r="J23" s="21">
        <f t="shared" si="8"/>
        <v>6</v>
      </c>
      <c r="K23" s="38">
        <v>206</v>
      </c>
      <c r="L23" s="36">
        <f t="shared" si="9"/>
        <v>201</v>
      </c>
      <c r="M23" s="39">
        <v>5</v>
      </c>
      <c r="N23" s="39">
        <v>5</v>
      </c>
      <c r="O23" s="37">
        <f t="shared" si="10"/>
        <v>40.2</v>
      </c>
      <c r="P23" s="37">
        <f t="shared" si="11"/>
        <v>100.5</v>
      </c>
      <c r="Q23" s="37">
        <f t="shared" si="12"/>
        <v>60.3</v>
      </c>
      <c r="R23" s="39">
        <v>24</v>
      </c>
      <c r="S23" s="37">
        <f t="shared" si="13"/>
        <v>4.8</v>
      </c>
      <c r="T23" s="37">
        <f t="shared" si="14"/>
        <v>12</v>
      </c>
      <c r="U23" s="37">
        <f t="shared" si="15"/>
        <v>7.2</v>
      </c>
      <c r="V23" s="39">
        <v>210</v>
      </c>
      <c r="W23" s="36">
        <f t="shared" si="16"/>
        <v>206</v>
      </c>
      <c r="X23" s="39">
        <v>3</v>
      </c>
      <c r="Y23" s="39">
        <v>1</v>
      </c>
      <c r="Z23" s="39">
        <v>3</v>
      </c>
      <c r="AA23" s="39">
        <v>1</v>
      </c>
      <c r="AB23" s="37">
        <f t="shared" si="0"/>
        <v>41.2</v>
      </c>
      <c r="AC23" s="37">
        <f t="shared" si="1"/>
        <v>103</v>
      </c>
      <c r="AD23" s="37">
        <f t="shared" si="2"/>
        <v>61.8</v>
      </c>
      <c r="AE23" s="37">
        <v>28</v>
      </c>
      <c r="AF23" s="37">
        <f t="shared" si="17"/>
        <v>5.6</v>
      </c>
      <c r="AG23" s="37">
        <f t="shared" si="18"/>
        <v>14</v>
      </c>
      <c r="AH23" s="37">
        <f t="shared" si="19"/>
        <v>8.4</v>
      </c>
    </row>
    <row r="24" s="5" customFormat="1" ht="12" customHeight="1" spans="1:34">
      <c r="A24" s="28">
        <v>22</v>
      </c>
      <c r="B24" s="29" t="s">
        <v>75</v>
      </c>
      <c r="C24" s="20">
        <f>SUM(C3:C23)</f>
        <v>1381</v>
      </c>
      <c r="D24" s="21">
        <f t="shared" si="3"/>
        <v>276.2</v>
      </c>
      <c r="E24" s="21">
        <f t="shared" si="4"/>
        <v>690.5</v>
      </c>
      <c r="F24" s="21">
        <f t="shared" si="5"/>
        <v>414.3</v>
      </c>
      <c r="G24" s="20">
        <v>242</v>
      </c>
      <c r="H24" s="21">
        <f t="shared" si="6"/>
        <v>48.4</v>
      </c>
      <c r="I24" s="21">
        <f t="shared" si="7"/>
        <v>121</v>
      </c>
      <c r="J24" s="21">
        <f t="shared" si="8"/>
        <v>72.6</v>
      </c>
      <c r="K24" s="44">
        <f>SUM(K3:K23)</f>
        <v>2857</v>
      </c>
      <c r="L24" s="36">
        <f t="shared" si="9"/>
        <v>2845</v>
      </c>
      <c r="M24" s="45">
        <f>SUM(M3:M23)</f>
        <v>12</v>
      </c>
      <c r="N24" s="45">
        <v>12</v>
      </c>
      <c r="O24" s="37">
        <f t="shared" si="10"/>
        <v>569</v>
      </c>
      <c r="P24" s="37">
        <f t="shared" si="11"/>
        <v>1422.5</v>
      </c>
      <c r="Q24" s="37">
        <f t="shared" si="12"/>
        <v>853.5</v>
      </c>
      <c r="R24" s="45">
        <f>SUM(R3:R23)</f>
        <v>294</v>
      </c>
      <c r="S24" s="37">
        <f t="shared" si="13"/>
        <v>58.8</v>
      </c>
      <c r="T24" s="37">
        <f t="shared" si="14"/>
        <v>147</v>
      </c>
      <c r="U24" s="37">
        <f t="shared" si="15"/>
        <v>88.2</v>
      </c>
      <c r="V24" s="45">
        <f>SUM(V3:V23)</f>
        <v>3014</v>
      </c>
      <c r="W24" s="36">
        <f t="shared" si="16"/>
        <v>2922</v>
      </c>
      <c r="X24" s="45">
        <f>SUM(X3:X23)</f>
        <v>84</v>
      </c>
      <c r="Y24" s="45">
        <f>SUM(Y7:Y23)</f>
        <v>8</v>
      </c>
      <c r="Z24" s="45">
        <f>SUM(Z3:Z23)</f>
        <v>84</v>
      </c>
      <c r="AA24" s="45">
        <f>SUM(AA3:AA23)</f>
        <v>8</v>
      </c>
      <c r="AB24" s="45">
        <f>SUM(AB3:AB23)</f>
        <v>584.4</v>
      </c>
      <c r="AC24" s="45">
        <f>SUM(AC3:AC23)</f>
        <v>1461</v>
      </c>
      <c r="AD24" s="45">
        <f>SUM(AD3:AD23)</f>
        <v>875.4</v>
      </c>
      <c r="AE24" s="45">
        <v>328</v>
      </c>
      <c r="AF24" s="37">
        <f t="shared" si="17"/>
        <v>65.6</v>
      </c>
      <c r="AG24" s="37">
        <f t="shared" si="18"/>
        <v>164</v>
      </c>
      <c r="AH24" s="37">
        <f t="shared" si="19"/>
        <v>98.4</v>
      </c>
    </row>
    <row r="25" ht="12" customHeight="1"/>
  </sheetData>
  <mergeCells count="1">
    <mergeCell ref="A1:AH1"/>
  </mergeCells>
  <pageMargins left="0.751388888888889" right="0.751388888888889" top="0.0388888888888889" bottom="0.196527777777778" header="0.0388888888888889" footer="0"/>
  <pageSetup paperSize="1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壁虎漫步</cp:lastModifiedBy>
  <dcterms:created xsi:type="dcterms:W3CDTF">2017-09-18T08:03:00Z</dcterms:created>
  <dcterms:modified xsi:type="dcterms:W3CDTF">2021-09-27T00:50:07Z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FC8444250DE941F58C6787456F6DBC21</vt:lpwstr>
  </property>
</Properties>
</file>