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 firstSheet="5" activeTab="10"/>
  </bookViews>
  <sheets>
    <sheet name="备注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  <sheet name="10月份" sheetId="10" r:id="rId10"/>
    <sheet name="11月份 " sheetId="11" r:id="rId11"/>
    <sheet name="12月份" sheetId="12" r:id="rId12"/>
    <sheet name="2015年1月份" sheetId="13" r:id="rId13"/>
  </sheets>
  <calcPr calcId="144525"/>
</workbook>
</file>

<file path=xl/sharedStrings.xml><?xml version="1.0" encoding="utf-8"?>
<sst xmlns="http://schemas.openxmlformats.org/spreadsheetml/2006/main" count="250">
  <si>
    <t>钟建英3500</t>
  </si>
  <si>
    <t>曾小龙7月开始3000</t>
  </si>
  <si>
    <t>王仲平3000</t>
  </si>
  <si>
    <t>杨正喜3000</t>
  </si>
  <si>
    <t>喻啸10月份开始3000</t>
  </si>
  <si>
    <t>唐良凤2800</t>
  </si>
  <si>
    <t>胡武贤3月开始3000</t>
  </si>
  <si>
    <t>区晶莹11月份开始4500</t>
  </si>
  <si>
    <t>曾桂香3000</t>
  </si>
  <si>
    <t>武玉坤5000</t>
  </si>
  <si>
    <t>朱生伟3000</t>
  </si>
  <si>
    <t>林纯颖10月开始3400</t>
  </si>
  <si>
    <t>廖杨7月开始3000</t>
  </si>
  <si>
    <t>朱汉平3500</t>
  </si>
  <si>
    <t>张开云10月份3000</t>
  </si>
  <si>
    <t>易书记5000</t>
  </si>
  <si>
    <t>代启贵3月份开始2000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</si>
  <si>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公共管理学院2015年2月酬金一览表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</si>
  <si>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序号</t>
  </si>
  <si>
    <t>姓名</t>
  </si>
  <si>
    <t>发放前结余（至2015.1.15）</t>
  </si>
  <si>
    <t>发放金额</t>
  </si>
  <si>
    <t>发放后结余（至2015.2.15）</t>
  </si>
  <si>
    <t>备注</t>
  </si>
  <si>
    <t>易钢</t>
  </si>
  <si>
    <t>潘军</t>
  </si>
  <si>
    <t>马晓茗</t>
  </si>
  <si>
    <t>吴顺辉</t>
  </si>
  <si>
    <t>游珍</t>
  </si>
  <si>
    <t>王玉琳</t>
  </si>
  <si>
    <t>张应强</t>
  </si>
  <si>
    <t>罗天莹</t>
  </si>
  <si>
    <t>杨慧</t>
  </si>
  <si>
    <t>杨正喜</t>
  </si>
  <si>
    <t>卓彩琴</t>
  </si>
  <si>
    <t>钟莹</t>
  </si>
  <si>
    <t>吴洁珍</t>
  </si>
  <si>
    <t>欧阳晓东</t>
  </si>
  <si>
    <t>张兴杰</t>
  </si>
  <si>
    <t>游艳玲</t>
  </si>
  <si>
    <t>钟建英</t>
  </si>
  <si>
    <t>贾海薇</t>
  </si>
  <si>
    <t>史传林</t>
  </si>
  <si>
    <t>苏巧平</t>
  </si>
  <si>
    <t>向安强</t>
  </si>
  <si>
    <t>巩玉涛</t>
  </si>
  <si>
    <t>区晶莹</t>
  </si>
  <si>
    <t>邹静琴</t>
  </si>
  <si>
    <t>张木明</t>
  </si>
  <si>
    <t>成景丽</t>
  </si>
  <si>
    <t>杨博睿</t>
  </si>
  <si>
    <t>肖小霞</t>
  </si>
  <si>
    <t>武玉坤</t>
  </si>
  <si>
    <t>唐晓容</t>
  </si>
  <si>
    <t>宋丽娟</t>
  </si>
  <si>
    <t>程启军</t>
  </si>
  <si>
    <t>方静之</t>
  </si>
  <si>
    <t>黄剑飞</t>
  </si>
  <si>
    <t>朱汉平</t>
  </si>
  <si>
    <t>曾小龙</t>
  </si>
  <si>
    <t>曾桂香</t>
  </si>
  <si>
    <t>袁中友</t>
  </si>
  <si>
    <t>杜继丰</t>
  </si>
  <si>
    <t>付丽云</t>
  </si>
  <si>
    <t>高明明</t>
  </si>
  <si>
    <t>吕惠琴</t>
  </si>
  <si>
    <t>唐斌</t>
  </si>
  <si>
    <t>王枫</t>
  </si>
  <si>
    <t>王宇丰</t>
  </si>
  <si>
    <t>望晓东</t>
  </si>
  <si>
    <t>吴法</t>
  </si>
  <si>
    <t>张志华</t>
  </si>
  <si>
    <t>周丽明</t>
  </si>
  <si>
    <t>石玲玲</t>
  </si>
  <si>
    <t>李溱</t>
  </si>
  <si>
    <t>高艳梅</t>
  </si>
  <si>
    <t>高青莲</t>
  </si>
  <si>
    <t>张开云</t>
  </si>
  <si>
    <t>马步广</t>
  </si>
  <si>
    <t>张程</t>
  </si>
  <si>
    <t>何煜</t>
  </si>
  <si>
    <t>李倩</t>
  </si>
  <si>
    <t>王仲平</t>
  </si>
  <si>
    <t>曲霞</t>
  </si>
  <si>
    <t>叶涯剑</t>
  </si>
  <si>
    <t>黎正忠</t>
  </si>
  <si>
    <t>刘辉</t>
  </si>
  <si>
    <t>林诚彦</t>
  </si>
  <si>
    <t>朱生伟</t>
  </si>
  <si>
    <t>赵国洪</t>
  </si>
  <si>
    <t>胡武贤</t>
  </si>
  <si>
    <t>杨亚丽</t>
  </si>
  <si>
    <t>马林芳</t>
  </si>
  <si>
    <t>王建平</t>
  </si>
  <si>
    <t>汤惠君</t>
  </si>
  <si>
    <t>刘小玲</t>
  </si>
  <si>
    <t>喻啸</t>
  </si>
  <si>
    <t>张沁洁</t>
  </si>
  <si>
    <t>姜国兵</t>
  </si>
  <si>
    <t>欧阳孔仁</t>
  </si>
  <si>
    <t>李锦顺</t>
  </si>
  <si>
    <t>王静</t>
  </si>
  <si>
    <t>王红梅</t>
  </si>
  <si>
    <t>陈玉生</t>
  </si>
  <si>
    <t>唐良凤</t>
  </si>
  <si>
    <t>李颖奕</t>
  </si>
  <si>
    <t>曾永辉</t>
  </si>
  <si>
    <t>张玉</t>
  </si>
  <si>
    <t>廖杨</t>
  </si>
  <si>
    <t>周广川</t>
  </si>
  <si>
    <t>刘娟</t>
  </si>
  <si>
    <t>林纯颖</t>
  </si>
  <si>
    <t>刘志明</t>
  </si>
  <si>
    <t>廖慧卿</t>
  </si>
  <si>
    <t>李灿</t>
  </si>
  <si>
    <t>刘袆</t>
  </si>
  <si>
    <t>徐强</t>
  </si>
  <si>
    <t>王彪</t>
  </si>
  <si>
    <t>孙传谆</t>
  </si>
  <si>
    <t>代啟贵</t>
  </si>
  <si>
    <t>孔繁玲</t>
  </si>
  <si>
    <t>魏剑波</t>
  </si>
  <si>
    <t>李艳丽</t>
  </si>
  <si>
    <t>已转至教务处</t>
  </si>
  <si>
    <t>颜梁柱</t>
  </si>
  <si>
    <t>韩云金</t>
  </si>
  <si>
    <t>已转至纪委</t>
  </si>
  <si>
    <t>合计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</si>
  <si>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公共管理学院2015年3月酬金一览表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</si>
  <si>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发放前结余（至2015.2.15）</t>
  </si>
  <si>
    <t>2015全国硕士研究生招生考试监考费</t>
  </si>
  <si>
    <t>2014年下半年四六级考试酬金</t>
  </si>
  <si>
    <t>深圳党员活动扣费</t>
  </si>
  <si>
    <t>三八节活动扣费</t>
  </si>
  <si>
    <t>助学贷款工作奖励</t>
  </si>
  <si>
    <t>2015年上学期开门红</t>
  </si>
  <si>
    <t>发放后结余（至2015.3.15）</t>
  </si>
  <si>
    <t>加王思砚开门红500元</t>
  </si>
  <si>
    <t>张池</t>
  </si>
  <si>
    <t>张雯闻</t>
  </si>
  <si>
    <t>研究生领款表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</si>
  <si>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公共管理学院2015年4月酬金一览表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</si>
  <si>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发放前结余（至2015.3.15）</t>
  </si>
  <si>
    <t>参加会议交通补贴</t>
  </si>
  <si>
    <t>广东省公务员2015年笔试酬金</t>
  </si>
  <si>
    <t>发放后结余（至2015.4.15）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</si>
  <si>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</t>
    </r>
    <r>
      <rPr>
        <b/>
        <sz val="16"/>
        <rFont val="宋体"/>
        <charset val="134"/>
      </rPr>
      <t>5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</si>
  <si>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r>
      <rPr>
        <b/>
        <sz val="10"/>
        <rFont val="宋体"/>
        <charset val="134"/>
      </rPr>
      <t>发放前结余（至2015.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.15）</t>
    </r>
  </si>
  <si>
    <t>软件著作权奖金</t>
  </si>
  <si>
    <t>成教学士学位监考费</t>
  </si>
  <si>
    <t>2015年1月13级开题费</t>
  </si>
  <si>
    <t>2015年01月12级预答辩费</t>
  </si>
  <si>
    <t>2015年3月第二次预答辩费</t>
  </si>
  <si>
    <r>
      <rPr>
        <b/>
        <sz val="10"/>
        <rFont val="宋体"/>
        <charset val="134"/>
      </rPr>
      <t>发放后结余（至2015.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.15）</t>
    </r>
  </si>
  <si>
    <t>王思砚转入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</si>
  <si>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公共管理学院2015年6月酬金一览表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</si>
  <si>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r>
      <rPr>
        <b/>
        <sz val="10"/>
        <rFont val="宋体"/>
        <charset val="134"/>
      </rPr>
      <t>发放前结余（至2015.</t>
    </r>
    <r>
      <rPr>
        <b/>
        <sz val="10"/>
        <rFont val="宋体"/>
        <charset val="134"/>
      </rPr>
      <t>5.15）</t>
    </r>
  </si>
  <si>
    <t>2013-2014学年本科生就业工作积极分子</t>
  </si>
  <si>
    <t>2014-2015学年度留学生导师津贴</t>
  </si>
  <si>
    <t>2015年研究生入学考试命题、改卷、工作酬金</t>
  </si>
  <si>
    <t>2014年社区辅导员补贴</t>
  </si>
  <si>
    <t>5月12日教工大会补贴</t>
  </si>
  <si>
    <t>2014年度考核优秀奖金</t>
  </si>
  <si>
    <r>
      <rPr>
        <b/>
        <sz val="10"/>
        <rFont val="宋体"/>
        <charset val="134"/>
      </rPr>
      <t>发放后结余（至2015.</t>
    </r>
    <r>
      <rPr>
        <b/>
        <sz val="10"/>
        <rFont val="宋体"/>
        <charset val="134"/>
      </rPr>
      <t>6.15）</t>
    </r>
  </si>
  <si>
    <t>陈然</t>
  </si>
  <si>
    <r>
      <rPr>
        <sz val="12"/>
        <rFont val="宋体"/>
        <charset val="134"/>
      </rPr>
      <t>2015年4月下旬</t>
    </r>
    <r>
      <rPr>
        <sz val="12"/>
        <rFont val="宋体"/>
        <charset val="134"/>
      </rPr>
      <t>调至校史馆</t>
    </r>
  </si>
  <si>
    <t>王思砚、刘尧开会补贴共1000元转入</t>
  </si>
  <si>
    <t>张运红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</si>
  <si>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</t>
    </r>
    <r>
      <rPr>
        <b/>
        <sz val="16"/>
        <rFont val="宋体"/>
        <charset val="134"/>
      </rPr>
      <t>7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</si>
  <si>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学位委员会补贴</t>
  </si>
  <si>
    <t>2015年暑期补贴</t>
  </si>
  <si>
    <t>3月21-22、29日研究生复试专家</t>
  </si>
  <si>
    <t>3月28日13级MPA第二次开题专家</t>
  </si>
  <si>
    <t>公开招聘酬金</t>
  </si>
  <si>
    <r>
      <rPr>
        <b/>
        <sz val="10"/>
        <rFont val="宋体"/>
        <charset val="134"/>
      </rPr>
      <t>201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年度二级建造师考试酬金</t>
    </r>
  </si>
  <si>
    <t>“扶贫济困日活动”捐款</t>
  </si>
  <si>
    <t>转入酬金8600</t>
  </si>
  <si>
    <t>黄天天捐款100.00从成景丽酬金里代扣。</t>
  </si>
  <si>
    <t>调走。</t>
  </si>
  <si>
    <t>2015年4月下旬调至校史馆</t>
  </si>
  <si>
    <t>暑期补贴含王思砚1000.00</t>
  </si>
  <si>
    <t>转入酬金1500</t>
  </si>
  <si>
    <t>读书</t>
  </si>
  <si>
    <t>钟向阳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</si>
  <si>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公共管理学院2015年8月酬金一览表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</si>
  <si>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读书。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</si>
  <si>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公共管理学院2015年9月酬金一览表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</si>
  <si>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2014年酬金</t>
  </si>
  <si>
    <t>转入酬金</t>
  </si>
  <si>
    <t>2015年上半年四六级考试酬金</t>
  </si>
  <si>
    <t>2015年上半年软件等级考试监考费</t>
  </si>
  <si>
    <t>学术型研究生班主任14.9-15.8酬金</t>
  </si>
  <si>
    <t>2012级学术型研究生管理酬金</t>
  </si>
  <si>
    <t>MPA研究生14.1-15.1课酬</t>
  </si>
  <si>
    <t>学术型研究生2014.1-2015.1课酬</t>
  </si>
  <si>
    <t>MPA研究生管理酬金</t>
  </si>
  <si>
    <t>2015级研究生开学典礼酬金</t>
  </si>
  <si>
    <t>2015年职称评审酬金</t>
  </si>
  <si>
    <t>公开招聘引进人才酬金</t>
  </si>
  <si>
    <t>注册测绘师资格考试酬金</t>
  </si>
  <si>
    <t>留学生指导津贴</t>
  </si>
  <si>
    <t>发放前结余（至2015.8.15）</t>
  </si>
  <si>
    <t>9月
发放金额</t>
  </si>
  <si>
    <t>发放后结余（至2015.9.15）</t>
  </si>
  <si>
    <t>含王思砚14年酬金、评审酬金、监考四六级酬金</t>
  </si>
  <si>
    <t>薛婉雯</t>
  </si>
  <si>
    <t>方敏</t>
  </si>
  <si>
    <t>余祥</t>
  </si>
  <si>
    <t>吴彦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</si>
  <si>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公共管理学院2015年10月酬金一览表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</si>
  <si>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发放前结余（至2015.9.15）</t>
  </si>
  <si>
    <t>2015年9月开门红</t>
  </si>
  <si>
    <t>2015年院庆补贴</t>
  </si>
  <si>
    <t>2015年三节补贴</t>
  </si>
  <si>
    <t>2015年优秀党务工作者等</t>
  </si>
  <si>
    <t>教材获奖
（精品教材）</t>
  </si>
  <si>
    <t>2015年兽医资格考试</t>
  </si>
  <si>
    <t>10月
发放金额</t>
  </si>
  <si>
    <t>发放后结余（至2015.10.15）</t>
  </si>
  <si>
    <t>调走，10月停发。</t>
  </si>
  <si>
    <t>院庆补贴含王思砚1000，开门红500，三节补贴1500.</t>
  </si>
  <si>
    <t>调走。（准备转走）</t>
  </si>
  <si>
    <t>读书。已做研究生发放表。</t>
  </si>
  <si>
    <t>调走。转走酬金。</t>
  </si>
  <si>
    <t>王思砚</t>
  </si>
  <si>
    <t>全部发放给李灿。</t>
  </si>
  <si>
    <t>黄天天</t>
  </si>
  <si>
    <t>由领款表发放。</t>
  </si>
  <si>
    <t>刘尧</t>
  </si>
  <si>
    <t>李小龙</t>
  </si>
  <si>
    <t>田成</t>
  </si>
  <si>
    <t>蔡若佳</t>
  </si>
  <si>
    <t>万杏</t>
  </si>
  <si>
    <t>汪思琦</t>
  </si>
  <si>
    <t>罗敏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</si>
  <si>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公共管理学院2015年11月酬金一览表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</si>
  <si>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发放前结余（至2015.10.15）</t>
  </si>
  <si>
    <t>2015年学术委员会议补贴</t>
  </si>
  <si>
    <t>研究生推免接收复试</t>
  </si>
  <si>
    <t>广播电视编辑资格考试酬金</t>
  </si>
  <si>
    <t>2014年考核优秀奖金</t>
  </si>
  <si>
    <t>论文评审补贴</t>
  </si>
  <si>
    <t>电话费</t>
  </si>
  <si>
    <t>11月
发放金额</t>
  </si>
  <si>
    <t>发放后结余（至2015.11.15）</t>
  </si>
  <si>
    <t>调走，已发42000</t>
  </si>
  <si>
    <t>含思砚学术委员补贴200</t>
  </si>
  <si>
    <t>蒋洋</t>
  </si>
  <si>
    <t>邓永超</t>
  </si>
  <si>
    <t>调走。（已转走）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</si>
</sst>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\(0.00\)"/>
    <numFmt numFmtId="177" formatCode="0.00_);[Red]\(0.00\)"/>
    <numFmt numFmtId="178" formatCode="0.00_ "/>
  </numFmts>
  <fonts count="11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8"/>
      <name val="宋体"/>
      <charset val="134"/>
    </font>
    <font>
      <sz val="10"/>
      <color indexed="57"/>
      <name val="宋体"/>
      <charset val="134"/>
    </font>
    <font>
      <sz val="10"/>
      <color indexed="49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178" fontId="1" fillId="0" borderId="0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right" vertical="center"/>
    </xf>
    <xf numFmtId="178" fontId="1" fillId="0" borderId="2" xfId="0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1" fillId="0" borderId="2" xfId="1" applyNumberFormat="1" applyBorder="1" applyAlignment="1">
      <alignment horizontal="center"/>
    </xf>
    <xf numFmtId="0" fontId="1" fillId="0" borderId="2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78" fontId="0" fillId="0" borderId="2" xfId="0" applyNumberFormat="1" applyBorder="1">
      <alignment vertical="center"/>
    </xf>
    <xf numFmtId="178" fontId="1" fillId="0" borderId="2" xfId="0" applyNumberFormat="1" applyFont="1" applyBorder="1">
      <alignment vertical="center"/>
    </xf>
    <xf numFmtId="0" fontId="1" fillId="0" borderId="2" xfId="0" applyFont="1" applyBorder="1" applyAlignment="1">
      <alignment vertical="center" shrinkToFit="1"/>
    </xf>
    <xf numFmtId="0" fontId="5" fillId="0" borderId="2" xfId="0" applyNumberFormat="1" applyFont="1" applyBorder="1">
      <alignment vertical="center"/>
    </xf>
    <xf numFmtId="0" fontId="0" fillId="0" borderId="2" xfId="0" applyNumberFormat="1" applyBorder="1">
      <alignment vertical="center"/>
    </xf>
    <xf numFmtId="178" fontId="1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Border="1" applyAlignment="1">
      <alignment horizontal="center" vertical="center"/>
    </xf>
    <xf numFmtId="178" fontId="1" fillId="0" borderId="2" xfId="1" applyNumberFormat="1" applyBorder="1" applyAlignment="1">
      <alignment horizontal="center"/>
    </xf>
    <xf numFmtId="178" fontId="1" fillId="0" borderId="2" xfId="1" applyNumberFormat="1" applyFont="1" applyBorder="1" applyAlignment="1">
      <alignment horizontal="center"/>
    </xf>
    <xf numFmtId="178" fontId="1" fillId="0" borderId="2" xfId="0" applyNumberFormat="1" applyFont="1" applyBorder="1" applyAlignment="1">
      <alignment horizontal="center"/>
    </xf>
    <xf numFmtId="178" fontId="8" fillId="0" borderId="3" xfId="0" applyNumberFormat="1" applyFont="1" applyBorder="1" applyAlignment="1">
      <alignment horizont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7" fontId="1" fillId="0" borderId="2" xfId="1" applyNumberFormat="1" applyFont="1" applyBorder="1" applyAlignment="1">
      <alignment horizontal="center" vertical="center"/>
    </xf>
    <xf numFmtId="178" fontId="1" fillId="0" borderId="2" xfId="1" applyNumberFormat="1" applyFont="1" applyFill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8" fontId="4" fillId="0" borderId="2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8" fontId="1" fillId="2" borderId="2" xfId="1" applyNumberFormat="1" applyFont="1" applyFill="1" applyBorder="1" applyAlignment="1">
      <alignment horizontal="center" vertical="center"/>
    </xf>
    <xf numFmtId="178" fontId="4" fillId="2" borderId="2" xfId="1" applyNumberFormat="1" applyFont="1" applyFill="1" applyBorder="1" applyAlignment="1">
      <alignment horizontal="center" vertical="center"/>
    </xf>
    <xf numFmtId="177" fontId="1" fillId="0" borderId="2" xfId="1" applyNumberFormat="1" applyBorder="1" applyAlignment="1">
      <alignment horizontal="center"/>
    </xf>
    <xf numFmtId="178" fontId="1" fillId="0" borderId="2" xfId="1" applyNumberFormat="1" applyFill="1" applyBorder="1" applyAlignment="1">
      <alignment horizontal="center"/>
    </xf>
    <xf numFmtId="177" fontId="1" fillId="0" borderId="2" xfId="1" applyNumberFormat="1" applyFont="1" applyBorder="1" applyAlignment="1">
      <alignment horizontal="center"/>
    </xf>
    <xf numFmtId="178" fontId="1" fillId="0" borderId="2" xfId="1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8" fontId="1" fillId="0" borderId="2" xfId="0" applyNumberFormat="1" applyFont="1" applyFill="1" applyBorder="1" applyAlignment="1">
      <alignment horizontal="center"/>
    </xf>
    <xf numFmtId="177" fontId="8" fillId="0" borderId="2" xfId="0" applyNumberFormat="1" applyFont="1" applyBorder="1" applyAlignment="1">
      <alignment horizontal="center"/>
    </xf>
    <xf numFmtId="178" fontId="0" fillId="0" borderId="2" xfId="0" applyNumberFormat="1" applyFill="1" applyBorder="1">
      <alignment vertical="center"/>
    </xf>
    <xf numFmtId="178" fontId="1" fillId="2" borderId="2" xfId="1" applyNumberFormat="1" applyFill="1" applyBorder="1" applyAlignment="1">
      <alignment horizontal="center"/>
    </xf>
    <xf numFmtId="178" fontId="1" fillId="2" borderId="2" xfId="1" applyNumberFormat="1" applyFont="1" applyFill="1" applyBorder="1" applyAlignment="1">
      <alignment horizontal="center"/>
    </xf>
    <xf numFmtId="178" fontId="1" fillId="2" borderId="2" xfId="0" applyNumberFormat="1" applyFont="1" applyFill="1" applyBorder="1" applyAlignment="1">
      <alignment horizontal="center"/>
    </xf>
    <xf numFmtId="178" fontId="9" fillId="2" borderId="2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178" fontId="1" fillId="0" borderId="4" xfId="0" applyNumberFormat="1" applyFont="1" applyFill="1" applyBorder="1" applyAlignment="1">
      <alignment horizontal="right" vertical="center"/>
    </xf>
    <xf numFmtId="176" fontId="1" fillId="0" borderId="2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8" fontId="1" fillId="0" borderId="5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 shrinkToFi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2" xfId="1" applyNumberFormat="1" applyFont="1" applyBorder="1" applyAlignment="1" quotePrefix="1">
      <alignment horizontal="center" vertical="center"/>
    </xf>
    <xf numFmtId="0" fontId="1" fillId="0" borderId="2" xfId="1" applyNumberFormat="1" applyBorder="1" applyAlignment="1" quotePrefix="1">
      <alignment horizontal="center"/>
    </xf>
    <xf numFmtId="0" fontId="1" fillId="0" borderId="2" xfId="0" applyFont="1" applyBorder="1" applyAlignment="1" quotePrefix="1">
      <alignment horizontal="center"/>
    </xf>
    <xf numFmtId="0" fontId="4" fillId="0" borderId="2" xfId="1" applyNumberFormat="1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/>
    </xf>
    <xf numFmtId="0" fontId="6" fillId="0" borderId="2" xfId="1" applyNumberFormat="1" applyFont="1" applyBorder="1" applyAlignment="1" quotePrefix="1">
      <alignment horizontal="center" vertical="center"/>
    </xf>
  </cellXfs>
  <cellStyles count="7">
    <cellStyle name="常规" xfId="0" builtinId="0"/>
    <cellStyle name="常规_Sheet1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workbookViewId="0">
      <selection activeCell="B38" sqref="B38"/>
    </sheetView>
  </sheetViews>
  <sheetFormatPr defaultColWidth="9" defaultRowHeight="14.25" outlineLevelCol="3"/>
  <sheetData>
    <row r="1" spans="1:4">
      <c r="A1" s="66" t="s">
        <v>0</v>
      </c>
      <c r="B1" s="66"/>
      <c r="C1" s="66"/>
      <c r="D1" s="66"/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2"/>
  <sheetViews>
    <sheetView topLeftCell="B52" workbookViewId="0">
      <selection activeCell="B65" sqref="$A65:$XFD65"/>
    </sheetView>
  </sheetViews>
  <sheetFormatPr defaultColWidth="9" defaultRowHeight="14.25"/>
  <cols>
    <col min="1" max="1" width="6.875" customWidth="1"/>
    <col min="2" max="2" width="7.875" customWidth="1"/>
    <col min="3" max="3" width="12.25" style="2" customWidth="1"/>
    <col min="4" max="4" width="12" customWidth="1"/>
    <col min="5" max="6" width="10.875" customWidth="1"/>
    <col min="7" max="7" width="9.5" customWidth="1"/>
    <col min="8" max="8" width="11.25" customWidth="1"/>
    <col min="9" max="10" width="9.5" customWidth="1"/>
    <col min="11" max="11" width="13" customWidth="1"/>
    <col min="12" max="12" width="9.125" customWidth="1"/>
  </cols>
  <sheetData>
    <row r="1" ht="20.25" spans="1:12">
      <c r="A1" s="3" t="s">
        <v>209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6" spans="1:12">
      <c r="A2" s="4" t="s">
        <v>18</v>
      </c>
      <c r="B2" s="4" t="s">
        <v>19</v>
      </c>
      <c r="C2" s="4" t="s">
        <v>210</v>
      </c>
      <c r="D2" s="4" t="s">
        <v>211</v>
      </c>
      <c r="E2" s="4" t="s">
        <v>212</v>
      </c>
      <c r="F2" s="4" t="s">
        <v>213</v>
      </c>
      <c r="G2" s="4" t="s">
        <v>214</v>
      </c>
      <c r="H2" s="4" t="s">
        <v>215</v>
      </c>
      <c r="I2" s="4" t="s">
        <v>216</v>
      </c>
      <c r="J2" s="4" t="s">
        <v>217</v>
      </c>
      <c r="K2" s="4" t="s">
        <v>218</v>
      </c>
      <c r="L2" s="11" t="s">
        <v>23</v>
      </c>
    </row>
    <row r="3" spans="1:12">
      <c r="A3" s="5">
        <v>1</v>
      </c>
      <c r="B3" s="5" t="s">
        <v>24</v>
      </c>
      <c r="C3" s="7">
        <v>92761.1952653195</v>
      </c>
      <c r="D3" s="7">
        <v>1000</v>
      </c>
      <c r="E3" s="7">
        <v>2000</v>
      </c>
      <c r="F3" s="7">
        <v>3000</v>
      </c>
      <c r="G3" s="6">
        <v>3000</v>
      </c>
      <c r="H3" s="6"/>
      <c r="I3" s="6"/>
      <c r="J3" s="6">
        <v>3000</v>
      </c>
      <c r="K3" s="6">
        <f>C3+D3+E3+F3+G3+H3+I3-J3</f>
        <v>98761.1952653195</v>
      </c>
      <c r="L3" s="12"/>
    </row>
    <row r="4" spans="1:12">
      <c r="A4" s="5">
        <v>2</v>
      </c>
      <c r="B4" s="67" t="s">
        <v>25</v>
      </c>
      <c r="C4" s="26">
        <v>53027.5831639015</v>
      </c>
      <c r="D4" s="7">
        <v>1000</v>
      </c>
      <c r="E4" s="7">
        <v>2000</v>
      </c>
      <c r="F4" s="7">
        <v>3000</v>
      </c>
      <c r="G4" s="6"/>
      <c r="H4" s="6"/>
      <c r="I4" s="6"/>
      <c r="J4" s="6">
        <v>3000</v>
      </c>
      <c r="K4" s="6">
        <f t="shared" ref="K4:K67" si="0">C4+D4+E4+F4+G4+H4+I4-J4</f>
        <v>56027.5831639015</v>
      </c>
      <c r="L4" s="12"/>
    </row>
    <row r="5" spans="1:12">
      <c r="A5" s="5">
        <v>3</v>
      </c>
      <c r="B5" s="9" t="s">
        <v>164</v>
      </c>
      <c r="C5" s="27">
        <v>11100</v>
      </c>
      <c r="D5" s="7">
        <v>1000</v>
      </c>
      <c r="E5" s="7">
        <v>1000</v>
      </c>
      <c r="F5" s="7">
        <v>3000</v>
      </c>
      <c r="G5" s="6"/>
      <c r="H5" s="6"/>
      <c r="I5" s="6">
        <v>300</v>
      </c>
      <c r="J5" s="6">
        <v>3000</v>
      </c>
      <c r="K5" s="6">
        <f>C5+D5+E5+F5+G5+H5+I5-J5</f>
        <v>13400</v>
      </c>
      <c r="L5" s="12"/>
    </row>
    <row r="6" spans="1:12">
      <c r="A6" s="5">
        <v>4</v>
      </c>
      <c r="B6" s="67" t="s">
        <v>26</v>
      </c>
      <c r="C6" s="26">
        <v>54917.9943061305</v>
      </c>
      <c r="D6" s="7">
        <v>1000</v>
      </c>
      <c r="E6" s="7">
        <v>2000</v>
      </c>
      <c r="F6" s="7">
        <v>3000</v>
      </c>
      <c r="G6" s="6"/>
      <c r="H6" s="6"/>
      <c r="I6" s="6"/>
      <c r="J6" s="6">
        <v>2000</v>
      </c>
      <c r="K6" s="6">
        <f>C6+D6+E6+F6+G6+H6+I6-J6</f>
        <v>58917.9943061305</v>
      </c>
      <c r="L6" s="12"/>
    </row>
    <row r="7" spans="1:12">
      <c r="A7" s="5">
        <v>5</v>
      </c>
      <c r="B7" s="67" t="s">
        <v>27</v>
      </c>
      <c r="C7" s="26">
        <v>76269.1701397816</v>
      </c>
      <c r="D7" s="7">
        <v>1000</v>
      </c>
      <c r="E7" s="7">
        <v>2000</v>
      </c>
      <c r="F7" s="7">
        <v>3000</v>
      </c>
      <c r="G7" s="6"/>
      <c r="H7" s="6"/>
      <c r="I7" s="6"/>
      <c r="J7" s="6">
        <v>3000</v>
      </c>
      <c r="K7" s="6">
        <f>C7+D7+E7+F7+G7+H7+I7-J7</f>
        <v>79269.1701397816</v>
      </c>
      <c r="L7" s="12"/>
    </row>
    <row r="8" spans="1:12">
      <c r="A8" s="5">
        <v>6</v>
      </c>
      <c r="B8" s="67" t="s">
        <v>28</v>
      </c>
      <c r="C8" s="26">
        <v>82274.3282041186</v>
      </c>
      <c r="D8" s="7">
        <v>1000</v>
      </c>
      <c r="E8" s="7">
        <v>2000</v>
      </c>
      <c r="F8" s="7">
        <v>3000</v>
      </c>
      <c r="G8" s="6"/>
      <c r="H8" s="6"/>
      <c r="I8" s="6"/>
      <c r="J8" s="6">
        <v>3000</v>
      </c>
      <c r="K8" s="6">
        <f>C8+D8+E8+F8+G8+H8+I8-J8</f>
        <v>85274.3282041186</v>
      </c>
      <c r="L8" s="12"/>
    </row>
    <row r="9" spans="1:12">
      <c r="A9" s="5">
        <v>7</v>
      </c>
      <c r="B9" s="67" t="s">
        <v>29</v>
      </c>
      <c r="C9" s="26">
        <v>39262.9396668623</v>
      </c>
      <c r="D9" s="7">
        <v>1000</v>
      </c>
      <c r="E9" s="7">
        <v>2000</v>
      </c>
      <c r="F9" s="7">
        <v>3000</v>
      </c>
      <c r="G9" s="6"/>
      <c r="H9" s="6"/>
      <c r="I9" s="6"/>
      <c r="J9" s="6">
        <v>2000</v>
      </c>
      <c r="K9" s="6">
        <f>C9+D9+E9+F9+G9+H9+I9-J9</f>
        <v>43262.9396668623</v>
      </c>
      <c r="L9" s="12"/>
    </row>
    <row r="10" spans="1:12">
      <c r="A10" s="5">
        <v>8</v>
      </c>
      <c r="B10" s="67" t="s">
        <v>30</v>
      </c>
      <c r="C10" s="26">
        <v>27276.4572920539</v>
      </c>
      <c r="D10" s="7">
        <v>1000</v>
      </c>
      <c r="E10" s="7">
        <v>2000</v>
      </c>
      <c r="F10" s="7">
        <v>3000</v>
      </c>
      <c r="G10" s="6"/>
      <c r="H10" s="6"/>
      <c r="I10" s="6"/>
      <c r="J10" s="6">
        <v>2000</v>
      </c>
      <c r="K10" s="6">
        <f>C10+D10+E10+F10+G10+H10+I10-J10</f>
        <v>31276.4572920539</v>
      </c>
      <c r="L10" s="12"/>
    </row>
    <row r="11" spans="1:12">
      <c r="A11" s="5">
        <v>9</v>
      </c>
      <c r="B11" s="67" t="s">
        <v>31</v>
      </c>
      <c r="C11" s="26">
        <v>18334.9037508211</v>
      </c>
      <c r="D11" s="7">
        <v>1000</v>
      </c>
      <c r="E11" s="7">
        <v>2000</v>
      </c>
      <c r="F11" s="7">
        <v>3000</v>
      </c>
      <c r="G11" s="6"/>
      <c r="H11" s="6"/>
      <c r="I11" s="6"/>
      <c r="J11" s="6">
        <v>2000</v>
      </c>
      <c r="K11" s="6">
        <f>C11+D11+E11+F11+G11+H11+I11-J11</f>
        <v>22334.9037508211</v>
      </c>
      <c r="L11" s="12"/>
    </row>
    <row r="12" spans="1:12">
      <c r="A12" s="5">
        <v>10</v>
      </c>
      <c r="B12" s="67" t="s">
        <v>32</v>
      </c>
      <c r="C12" s="26">
        <v>19541.6876205247</v>
      </c>
      <c r="D12" s="7">
        <v>0</v>
      </c>
      <c r="E12" s="7">
        <v>2000</v>
      </c>
      <c r="F12" s="7">
        <v>3000</v>
      </c>
      <c r="G12" s="6"/>
      <c r="H12" s="6"/>
      <c r="I12" s="6"/>
      <c r="J12" s="6">
        <v>2900</v>
      </c>
      <c r="K12" s="6">
        <f>C12+D12+E12+F12+G12+H12+I12-J12</f>
        <v>21641.6876205247</v>
      </c>
      <c r="L12" s="12"/>
    </row>
    <row r="13" spans="1:12">
      <c r="A13" s="5">
        <v>11</v>
      </c>
      <c r="B13" s="67" t="s">
        <v>33</v>
      </c>
      <c r="C13" s="26">
        <v>46647.1622452479</v>
      </c>
      <c r="D13" s="7">
        <v>1000</v>
      </c>
      <c r="E13" s="7">
        <v>2000</v>
      </c>
      <c r="F13" s="7">
        <v>3000</v>
      </c>
      <c r="G13" s="6"/>
      <c r="H13" s="6"/>
      <c r="I13" s="6"/>
      <c r="J13" s="6">
        <v>2000</v>
      </c>
      <c r="K13" s="6">
        <f>C13+D13+E13+F13+G13+H13+I13-J13</f>
        <v>50647.1622452479</v>
      </c>
      <c r="L13" s="12"/>
    </row>
    <row r="14" spans="1:12">
      <c r="A14" s="5">
        <v>12</v>
      </c>
      <c r="B14" s="67" t="s">
        <v>34</v>
      </c>
      <c r="C14" s="26">
        <v>31224.9693686231</v>
      </c>
      <c r="D14" s="7">
        <v>1000</v>
      </c>
      <c r="E14" s="7">
        <v>2000</v>
      </c>
      <c r="F14" s="7">
        <v>3000</v>
      </c>
      <c r="G14" s="6"/>
      <c r="H14" s="6"/>
      <c r="I14" s="6"/>
      <c r="J14" s="6">
        <v>2000</v>
      </c>
      <c r="K14" s="6">
        <f>C14+D14+E14+F14+G14+H14+I14-J14</f>
        <v>35224.9693686231</v>
      </c>
      <c r="L14" s="12"/>
    </row>
    <row r="15" spans="1:12">
      <c r="A15" s="5">
        <v>13</v>
      </c>
      <c r="B15" s="67" t="s">
        <v>35</v>
      </c>
      <c r="C15" s="26">
        <v>5935.61685145227</v>
      </c>
      <c r="D15" s="7">
        <v>0</v>
      </c>
      <c r="E15" s="7">
        <v>2000</v>
      </c>
      <c r="F15" s="7">
        <v>3000</v>
      </c>
      <c r="G15" s="6"/>
      <c r="H15" s="6"/>
      <c r="I15" s="6"/>
      <c r="J15" s="6">
        <v>0</v>
      </c>
      <c r="K15" s="6">
        <f>C15+D15+E15+F15+G15+H15+I15-J15</f>
        <v>10935.6168514523</v>
      </c>
      <c r="L15" s="12"/>
    </row>
    <row r="16" spans="1:12">
      <c r="A16" s="5">
        <v>14</v>
      </c>
      <c r="B16" s="67" t="s">
        <v>36</v>
      </c>
      <c r="C16" s="26">
        <v>1998.68329044405</v>
      </c>
      <c r="D16" s="7">
        <v>1000</v>
      </c>
      <c r="E16" s="7">
        <v>2000</v>
      </c>
      <c r="F16" s="7">
        <v>3000</v>
      </c>
      <c r="G16" s="6"/>
      <c r="H16" s="6"/>
      <c r="I16" s="6"/>
      <c r="J16" s="6">
        <v>2000</v>
      </c>
      <c r="K16" s="6">
        <f>C16+D16+E16+F16+G16+H16+I16-J16</f>
        <v>5998.68329044405</v>
      </c>
      <c r="L16" s="12"/>
    </row>
    <row r="17" spans="1:12">
      <c r="A17" s="5">
        <v>15</v>
      </c>
      <c r="B17" s="67" t="s">
        <v>37</v>
      </c>
      <c r="C17" s="26">
        <v>46807.0617731937</v>
      </c>
      <c r="D17" s="7">
        <v>1000</v>
      </c>
      <c r="E17" s="7">
        <v>2000</v>
      </c>
      <c r="F17" s="7">
        <v>3000</v>
      </c>
      <c r="G17" s="6"/>
      <c r="H17" s="6"/>
      <c r="I17" s="6"/>
      <c r="J17" s="6">
        <v>2000</v>
      </c>
      <c r="K17" s="6">
        <f>C17+D17+E17+F17+G17+H17+I17-J17</f>
        <v>50807.0617731937</v>
      </c>
      <c r="L17" s="12"/>
    </row>
    <row r="18" spans="1:12">
      <c r="A18" s="5">
        <v>16</v>
      </c>
      <c r="B18" s="67" t="s">
        <v>38</v>
      </c>
      <c r="C18" s="26">
        <v>114242.207607554</v>
      </c>
      <c r="D18" s="7">
        <v>1000</v>
      </c>
      <c r="E18" s="7">
        <v>2000</v>
      </c>
      <c r="F18" s="7">
        <v>3000</v>
      </c>
      <c r="G18" s="6"/>
      <c r="H18" s="6">
        <v>5000</v>
      </c>
      <c r="I18" s="6"/>
      <c r="J18" s="6">
        <v>3000</v>
      </c>
      <c r="K18" s="6">
        <f>C18+D18+E18+F18+G18+H18+I18-J18</f>
        <v>122242.207607554</v>
      </c>
      <c r="L18" s="12"/>
    </row>
    <row r="19" spans="1:12">
      <c r="A19" s="5">
        <v>17</v>
      </c>
      <c r="B19" s="67" t="s">
        <v>39</v>
      </c>
      <c r="C19" s="26">
        <v>31002.0281564946</v>
      </c>
      <c r="D19" s="7">
        <v>0</v>
      </c>
      <c r="E19" s="7">
        <v>2000</v>
      </c>
      <c r="F19" s="7">
        <v>3000</v>
      </c>
      <c r="G19" s="6"/>
      <c r="H19" s="6"/>
      <c r="I19" s="6"/>
      <c r="J19" s="6">
        <v>2000</v>
      </c>
      <c r="K19" s="6">
        <f>C19+D19+E19+F19+G19+H19+I19-J19</f>
        <v>34002.0281564946</v>
      </c>
      <c r="L19" s="12"/>
    </row>
    <row r="20" spans="1:12">
      <c r="A20" s="5">
        <v>18</v>
      </c>
      <c r="B20" s="67" t="s">
        <v>40</v>
      </c>
      <c r="C20" s="26">
        <v>36920.7656368525</v>
      </c>
      <c r="D20" s="7">
        <v>1000</v>
      </c>
      <c r="E20" s="7">
        <v>2000</v>
      </c>
      <c r="F20" s="7">
        <v>3000</v>
      </c>
      <c r="G20" s="6"/>
      <c r="H20" s="6"/>
      <c r="I20" s="6"/>
      <c r="J20" s="6">
        <v>2500</v>
      </c>
      <c r="K20" s="6">
        <f>C20+D20+E20+F20+G20+H20+I20-J20</f>
        <v>40420.7656368525</v>
      </c>
      <c r="L20" s="12"/>
    </row>
    <row r="21" spans="1:12">
      <c r="A21" s="5">
        <v>19</v>
      </c>
      <c r="B21" s="67" t="s">
        <v>41</v>
      </c>
      <c r="C21" s="26">
        <v>68707.2903981815</v>
      </c>
      <c r="D21" s="7">
        <v>1000</v>
      </c>
      <c r="E21" s="7">
        <v>2000</v>
      </c>
      <c r="F21" s="7">
        <v>3000</v>
      </c>
      <c r="G21" s="6"/>
      <c r="H21" s="6">
        <v>5000</v>
      </c>
      <c r="I21" s="6"/>
      <c r="J21" s="6">
        <v>2000</v>
      </c>
      <c r="K21" s="6">
        <f>C21+D21+E21+F21+G21+H21+I21-J21</f>
        <v>77707.2903981815</v>
      </c>
      <c r="L21" s="12"/>
    </row>
    <row r="22" spans="1:12">
      <c r="A22" s="5">
        <v>20</v>
      </c>
      <c r="B22" s="67" t="s">
        <v>42</v>
      </c>
      <c r="C22" s="26">
        <v>116473.106451309</v>
      </c>
      <c r="D22" s="7">
        <v>1000</v>
      </c>
      <c r="E22" s="7">
        <v>2000</v>
      </c>
      <c r="F22" s="7">
        <v>3000</v>
      </c>
      <c r="G22" s="6"/>
      <c r="H22" s="6"/>
      <c r="I22" s="6"/>
      <c r="J22" s="6">
        <v>4000</v>
      </c>
      <c r="K22" s="6">
        <f>C22+D22+E22+F22+G22+H22+I22-J22</f>
        <v>118473.106451309</v>
      </c>
      <c r="L22" s="12"/>
    </row>
    <row r="23" spans="1:12">
      <c r="A23" s="5">
        <v>21</v>
      </c>
      <c r="B23" s="67" t="s">
        <v>43</v>
      </c>
      <c r="C23" s="26">
        <v>61764.0810923407</v>
      </c>
      <c r="D23" s="7">
        <v>1000</v>
      </c>
      <c r="E23" s="7">
        <v>2000</v>
      </c>
      <c r="F23" s="7">
        <v>3000</v>
      </c>
      <c r="G23" s="6"/>
      <c r="H23" s="6"/>
      <c r="I23" s="6"/>
      <c r="J23" s="6">
        <v>2000</v>
      </c>
      <c r="K23" s="6">
        <f>C23+D23+E23+F23+G23+H23+I23-J23</f>
        <v>65764.0810923407</v>
      </c>
      <c r="L23" s="12"/>
    </row>
    <row r="24" spans="1:12">
      <c r="A24" s="5">
        <v>22</v>
      </c>
      <c r="B24" s="67" t="s">
        <v>44</v>
      </c>
      <c r="C24" s="26">
        <v>41679.7132924688</v>
      </c>
      <c r="D24" s="7">
        <v>1000</v>
      </c>
      <c r="E24" s="7">
        <v>2000</v>
      </c>
      <c r="F24" s="7">
        <v>3000</v>
      </c>
      <c r="G24" s="6"/>
      <c r="H24" s="6"/>
      <c r="I24" s="6"/>
      <c r="J24" s="6">
        <v>2000</v>
      </c>
      <c r="K24" s="6">
        <f>C24+D24+E24+F24+G24+H24+I24-J24</f>
        <v>45679.7132924688</v>
      </c>
      <c r="L24" s="12"/>
    </row>
    <row r="25" spans="1:12">
      <c r="A25" s="5">
        <v>23</v>
      </c>
      <c r="B25" s="67" t="s">
        <v>45</v>
      </c>
      <c r="C25" s="26">
        <v>21995.1081518066</v>
      </c>
      <c r="D25" s="7">
        <v>1000</v>
      </c>
      <c r="E25" s="7">
        <v>2000</v>
      </c>
      <c r="F25" s="7">
        <v>3000</v>
      </c>
      <c r="G25" s="6"/>
      <c r="H25" s="6"/>
      <c r="I25" s="6"/>
      <c r="J25" s="6">
        <v>1900</v>
      </c>
      <c r="K25" s="6">
        <f>C25+D25+E25+F25+G25+H25+I25-J25</f>
        <v>26095.1081518066</v>
      </c>
      <c r="L25" s="12"/>
    </row>
    <row r="26" spans="1:12">
      <c r="A26" s="5">
        <v>24</v>
      </c>
      <c r="B26" s="67" t="s">
        <v>46</v>
      </c>
      <c r="C26" s="26">
        <v>78843.6143142708</v>
      </c>
      <c r="D26" s="7">
        <v>1000</v>
      </c>
      <c r="E26" s="7">
        <v>2000</v>
      </c>
      <c r="F26" s="7">
        <v>3000</v>
      </c>
      <c r="G26" s="6"/>
      <c r="H26" s="6"/>
      <c r="I26" s="6"/>
      <c r="J26" s="6">
        <v>6000</v>
      </c>
      <c r="K26" s="6">
        <f>C26+D26+E26+F26+G26+H26+I26-J26</f>
        <v>78843.6143142708</v>
      </c>
      <c r="L26" s="12"/>
    </row>
    <row r="27" spans="1:12">
      <c r="A27" s="5">
        <v>25</v>
      </c>
      <c r="B27" s="67" t="s">
        <v>47</v>
      </c>
      <c r="C27" s="26">
        <v>87041.4699578227</v>
      </c>
      <c r="D27" s="7">
        <v>1000</v>
      </c>
      <c r="E27" s="7">
        <v>2000</v>
      </c>
      <c r="F27" s="7">
        <v>3000</v>
      </c>
      <c r="G27" s="6"/>
      <c r="H27" s="6"/>
      <c r="I27" s="6"/>
      <c r="J27" s="6">
        <v>3000</v>
      </c>
      <c r="K27" s="6">
        <f>C27+D27+E27+F27+G27+H27+I27-J27</f>
        <v>90041.4699578227</v>
      </c>
      <c r="L27" s="12"/>
    </row>
    <row r="28" spans="1:12">
      <c r="A28" s="5">
        <v>26</v>
      </c>
      <c r="B28" s="67" t="s">
        <v>48</v>
      </c>
      <c r="C28" s="26">
        <v>36510.0734983844</v>
      </c>
      <c r="D28" s="7">
        <v>1000</v>
      </c>
      <c r="E28" s="7">
        <v>2000</v>
      </c>
      <c r="F28" s="7">
        <v>3000</v>
      </c>
      <c r="G28" s="6">
        <v>3000</v>
      </c>
      <c r="H28" s="6"/>
      <c r="I28" s="6"/>
      <c r="J28" s="6">
        <v>2000</v>
      </c>
      <c r="K28" s="6">
        <f>C28+D28+E28+F28+G28+H28+I28-J28</f>
        <v>43510.0734983844</v>
      </c>
      <c r="L28" s="12"/>
    </row>
    <row r="29" spans="1:12">
      <c r="A29" s="5">
        <v>27</v>
      </c>
      <c r="B29" s="67" t="s">
        <v>49</v>
      </c>
      <c r="C29" s="26">
        <v>69641.0389632014</v>
      </c>
      <c r="D29" s="7">
        <v>1000</v>
      </c>
      <c r="E29" s="7">
        <v>2000</v>
      </c>
      <c r="F29" s="7">
        <v>3000</v>
      </c>
      <c r="G29" s="6"/>
      <c r="H29" s="6"/>
      <c r="I29" s="6">
        <v>300</v>
      </c>
      <c r="J29" s="6">
        <v>1900</v>
      </c>
      <c r="K29" s="6">
        <f>C29+D29+E29+F29+G29+H29+I29-J29</f>
        <v>74041.0389632014</v>
      </c>
      <c r="L29" s="13"/>
    </row>
    <row r="30" spans="1:12">
      <c r="A30" s="5">
        <v>28</v>
      </c>
      <c r="B30" s="67" t="s">
        <v>50</v>
      </c>
      <c r="C30" s="26">
        <v>21263.4832733067</v>
      </c>
      <c r="D30" s="7">
        <v>1000</v>
      </c>
      <c r="E30" s="7">
        <v>2000</v>
      </c>
      <c r="F30" s="7">
        <v>3000</v>
      </c>
      <c r="G30" s="6"/>
      <c r="H30" s="6"/>
      <c r="I30" s="6">
        <v>300</v>
      </c>
      <c r="J30" s="6">
        <v>2000</v>
      </c>
      <c r="K30" s="6">
        <f>C30+D30+E30+F30+G30+H30+I30-J30</f>
        <v>25563.4832733067</v>
      </c>
      <c r="L30" s="12"/>
    </row>
    <row r="31" spans="1:12">
      <c r="A31" s="5">
        <v>29</v>
      </c>
      <c r="B31" s="67" t="s">
        <v>51</v>
      </c>
      <c r="C31" s="26">
        <v>1192.94293724127</v>
      </c>
      <c r="D31" s="7">
        <v>1000</v>
      </c>
      <c r="E31" s="7">
        <v>2000</v>
      </c>
      <c r="F31" s="7">
        <v>3000</v>
      </c>
      <c r="G31" s="6"/>
      <c r="H31" s="6"/>
      <c r="I31" s="6"/>
      <c r="J31" s="6">
        <v>2400</v>
      </c>
      <c r="K31" s="6">
        <f>C31+D31+E31+F31+G31+H31+I31-J31</f>
        <v>4792.94293724127</v>
      </c>
      <c r="L31" s="12"/>
    </row>
    <row r="32" spans="1:12">
      <c r="A32" s="5">
        <v>30</v>
      </c>
      <c r="B32" s="67" t="s">
        <v>52</v>
      </c>
      <c r="C32" s="26">
        <v>126791.488944016</v>
      </c>
      <c r="D32" s="7">
        <v>1000</v>
      </c>
      <c r="E32" s="7">
        <v>2000</v>
      </c>
      <c r="F32" s="7">
        <v>3000</v>
      </c>
      <c r="G32" s="6"/>
      <c r="H32" s="6"/>
      <c r="I32" s="6"/>
      <c r="J32" s="6">
        <v>4000</v>
      </c>
      <c r="K32" s="6">
        <f>C32+D32+E32+F32+G32+H32+I32-J32</f>
        <v>128791.488944016</v>
      </c>
      <c r="L32" s="12"/>
    </row>
    <row r="33" spans="1:12">
      <c r="A33" s="5">
        <v>31</v>
      </c>
      <c r="B33" s="67" t="s">
        <v>53</v>
      </c>
      <c r="C33" s="26">
        <v>3572.46331104938</v>
      </c>
      <c r="D33" s="7">
        <v>0</v>
      </c>
      <c r="E33" s="7">
        <v>2000</v>
      </c>
      <c r="F33" s="7">
        <v>3000</v>
      </c>
      <c r="G33" s="6"/>
      <c r="H33" s="6"/>
      <c r="I33" s="6"/>
      <c r="J33" s="6">
        <v>2000</v>
      </c>
      <c r="K33" s="6">
        <f>C33+D33+E33+F33+G33+H33+I33-J33</f>
        <v>6572.46331104938</v>
      </c>
      <c r="L33" s="12"/>
    </row>
    <row r="34" spans="1:12">
      <c r="A34" s="5">
        <v>32</v>
      </c>
      <c r="B34" s="67" t="s">
        <v>54</v>
      </c>
      <c r="C34" s="26">
        <v>44402.4453198116</v>
      </c>
      <c r="D34" s="7">
        <v>1000</v>
      </c>
      <c r="E34" s="7">
        <v>2000</v>
      </c>
      <c r="F34" s="7">
        <v>3000</v>
      </c>
      <c r="G34" s="6"/>
      <c r="H34" s="6"/>
      <c r="I34" s="6"/>
      <c r="J34" s="6">
        <v>2000</v>
      </c>
      <c r="K34" s="6">
        <f>C34+D34+E34+F34+G34+H34+I34-J34</f>
        <v>48402.4453198116</v>
      </c>
      <c r="L34" s="12"/>
    </row>
    <row r="35" spans="1:12">
      <c r="A35" s="5">
        <v>33</v>
      </c>
      <c r="B35" s="67" t="s">
        <v>55</v>
      </c>
      <c r="C35" s="26">
        <v>24803.0106127938</v>
      </c>
      <c r="D35" s="7">
        <v>1000</v>
      </c>
      <c r="E35" s="7">
        <v>2000</v>
      </c>
      <c r="F35" s="7">
        <v>3000</v>
      </c>
      <c r="G35" s="6"/>
      <c r="H35" s="6"/>
      <c r="I35" s="6"/>
      <c r="J35" s="6">
        <v>2000</v>
      </c>
      <c r="K35" s="6">
        <f>C35+D35+E35+F35+G35+H35+I35-J35</f>
        <v>28803.0106127938</v>
      </c>
      <c r="L35" s="12"/>
    </row>
    <row r="36" spans="1:12">
      <c r="A36" s="5">
        <v>34</v>
      </c>
      <c r="B36" s="67" t="s">
        <v>56</v>
      </c>
      <c r="C36" s="26">
        <v>24079.8432768356</v>
      </c>
      <c r="D36" s="7">
        <v>1000</v>
      </c>
      <c r="E36" s="7">
        <v>2000</v>
      </c>
      <c r="F36" s="7">
        <v>3000</v>
      </c>
      <c r="G36" s="6"/>
      <c r="H36" s="6"/>
      <c r="I36" s="6"/>
      <c r="J36" s="6">
        <v>2500</v>
      </c>
      <c r="K36" s="6">
        <f>C36+D36+E36+F36+G36+H36+I36-J36</f>
        <v>27579.8432768356</v>
      </c>
      <c r="L36" s="12"/>
    </row>
    <row r="37" spans="1:12">
      <c r="A37" s="5">
        <v>35</v>
      </c>
      <c r="B37" s="67" t="s">
        <v>57</v>
      </c>
      <c r="C37" s="26">
        <v>41441.5469003962</v>
      </c>
      <c r="D37" s="7">
        <v>1000</v>
      </c>
      <c r="E37" s="7">
        <v>2000</v>
      </c>
      <c r="F37" s="7">
        <v>3000</v>
      </c>
      <c r="G37" s="6"/>
      <c r="H37" s="6"/>
      <c r="I37" s="6"/>
      <c r="J37" s="6">
        <v>2000</v>
      </c>
      <c r="K37" s="6">
        <f>C37+D37+E37+F37+G37+H37+I37-J37</f>
        <v>45441.5469003962</v>
      </c>
      <c r="L37" s="12"/>
    </row>
    <row r="38" spans="1:12">
      <c r="A38" s="5">
        <v>36</v>
      </c>
      <c r="B38" s="67" t="s">
        <v>58</v>
      </c>
      <c r="C38" s="26">
        <v>72316.3775702258</v>
      </c>
      <c r="D38" s="7">
        <v>1000</v>
      </c>
      <c r="E38" s="7">
        <v>2000</v>
      </c>
      <c r="F38" s="7">
        <v>3000</v>
      </c>
      <c r="G38" s="6"/>
      <c r="H38" s="6"/>
      <c r="I38" s="6"/>
      <c r="J38" s="6">
        <v>2500</v>
      </c>
      <c r="K38" s="6">
        <f>C38+D38+E38+F38+G38+H38+I38-J38</f>
        <v>75816.3775702258</v>
      </c>
      <c r="L38" s="12"/>
    </row>
    <row r="39" spans="1:12">
      <c r="A39" s="5">
        <v>37</v>
      </c>
      <c r="B39" s="67" t="s">
        <v>59</v>
      </c>
      <c r="C39" s="26">
        <v>48637.2377995797</v>
      </c>
      <c r="D39" s="7">
        <v>1000</v>
      </c>
      <c r="E39" s="7">
        <v>2000</v>
      </c>
      <c r="F39" s="7">
        <v>3000</v>
      </c>
      <c r="G39" s="6"/>
      <c r="H39" s="6"/>
      <c r="I39" s="6"/>
      <c r="J39" s="6">
        <v>3000</v>
      </c>
      <c r="K39" s="6">
        <f>C39+D39+E39+F39+G39+H39+I39-J39</f>
        <v>51637.2377995797</v>
      </c>
      <c r="L39" s="12"/>
    </row>
    <row r="40" spans="1:12">
      <c r="A40" s="5">
        <v>38</v>
      </c>
      <c r="B40" s="67" t="s">
        <v>60</v>
      </c>
      <c r="C40" s="26">
        <v>49149.966689289</v>
      </c>
      <c r="D40" s="7">
        <v>1000</v>
      </c>
      <c r="E40" s="7">
        <v>2000</v>
      </c>
      <c r="F40" s="7">
        <v>3000</v>
      </c>
      <c r="G40" s="6"/>
      <c r="H40" s="6"/>
      <c r="I40" s="6"/>
      <c r="J40" s="6">
        <v>2000</v>
      </c>
      <c r="K40" s="6">
        <f>C40+D40+E40+F40+G40+H40+I40-J40</f>
        <v>53149.966689289</v>
      </c>
      <c r="L40" s="12"/>
    </row>
    <row r="41" spans="1:12">
      <c r="A41" s="5">
        <v>39</v>
      </c>
      <c r="B41" s="67" t="s">
        <v>61</v>
      </c>
      <c r="C41" s="26">
        <v>64551.5420712528</v>
      </c>
      <c r="D41" s="7">
        <v>1000</v>
      </c>
      <c r="E41" s="7">
        <v>2000</v>
      </c>
      <c r="F41" s="7">
        <v>3000</v>
      </c>
      <c r="G41" s="6"/>
      <c r="H41" s="6"/>
      <c r="I41" s="6"/>
      <c r="J41" s="6">
        <v>3000</v>
      </c>
      <c r="K41" s="6">
        <f>C41+D41+E41+F41+G41+H41+I41-J41</f>
        <v>67551.5420712528</v>
      </c>
      <c r="L41" s="12"/>
    </row>
    <row r="42" spans="1:12">
      <c r="A42" s="5">
        <v>40</v>
      </c>
      <c r="B42" s="67" t="s">
        <v>62</v>
      </c>
      <c r="C42" s="26">
        <v>59427.4826956199</v>
      </c>
      <c r="D42" s="7">
        <v>1000</v>
      </c>
      <c r="E42" s="7">
        <v>2000</v>
      </c>
      <c r="F42" s="7">
        <v>3000</v>
      </c>
      <c r="G42" s="6"/>
      <c r="H42" s="6"/>
      <c r="I42" s="6"/>
      <c r="J42" s="6">
        <v>2300</v>
      </c>
      <c r="K42" s="6">
        <f>C42+D42+E42+F42+G42+H42+I42-J42</f>
        <v>63127.4826956199</v>
      </c>
      <c r="L42" s="12"/>
    </row>
    <row r="43" spans="1:12">
      <c r="A43" s="5">
        <v>41</v>
      </c>
      <c r="B43" s="70" t="s">
        <v>64</v>
      </c>
      <c r="C43" s="26">
        <v>44015.2766115246</v>
      </c>
      <c r="D43" s="7">
        <v>1000</v>
      </c>
      <c r="E43" s="7">
        <v>2000</v>
      </c>
      <c r="F43" s="7">
        <v>3000</v>
      </c>
      <c r="G43" s="10"/>
      <c r="H43" s="10"/>
      <c r="I43" s="10"/>
      <c r="J43" s="10">
        <v>0</v>
      </c>
      <c r="K43" s="6">
        <f>C43+D43+E43+F43+G43+H43+I43-J43</f>
        <v>50015.2766115246</v>
      </c>
      <c r="L43" s="13" t="s">
        <v>219</v>
      </c>
    </row>
    <row r="44" spans="1:12">
      <c r="A44" s="5">
        <v>42</v>
      </c>
      <c r="B44" s="67" t="s">
        <v>65</v>
      </c>
      <c r="C44" s="26">
        <v>3609.85471573477</v>
      </c>
      <c r="D44" s="7">
        <v>1000</v>
      </c>
      <c r="E44" s="7">
        <v>2000</v>
      </c>
      <c r="F44" s="7">
        <v>3000</v>
      </c>
      <c r="G44" s="6"/>
      <c r="H44" s="6"/>
      <c r="I44" s="6"/>
      <c r="J44" s="6">
        <v>1900</v>
      </c>
      <c r="K44" s="6">
        <f>C44+D44+E44+F44+G44+H44+I44-J44</f>
        <v>7709.85471573477</v>
      </c>
      <c r="L44" s="12"/>
    </row>
    <row r="45" spans="1:12">
      <c r="A45" s="5">
        <v>43</v>
      </c>
      <c r="B45" s="67" t="s">
        <v>66</v>
      </c>
      <c r="C45" s="26">
        <v>76820.4905774781</v>
      </c>
      <c r="D45" s="7">
        <v>1000</v>
      </c>
      <c r="E45" s="7">
        <v>2000</v>
      </c>
      <c r="F45" s="7">
        <v>3000</v>
      </c>
      <c r="G45" s="6"/>
      <c r="H45" s="6"/>
      <c r="I45" s="6"/>
      <c r="J45" s="6">
        <v>3000</v>
      </c>
      <c r="K45" s="6">
        <f>C45+D45+E45+F45+G45+H45+I45-J45</f>
        <v>79820.4905774781</v>
      </c>
      <c r="L45" s="12"/>
    </row>
    <row r="46" spans="1:12">
      <c r="A46" s="5">
        <v>44</v>
      </c>
      <c r="B46" s="67" t="s">
        <v>67</v>
      </c>
      <c r="C46" s="26">
        <v>64201.8735333324</v>
      </c>
      <c r="D46" s="7">
        <v>1000</v>
      </c>
      <c r="E46" s="7">
        <v>2000</v>
      </c>
      <c r="F46" s="7">
        <v>3000</v>
      </c>
      <c r="G46" s="6"/>
      <c r="H46" s="6"/>
      <c r="I46" s="6"/>
      <c r="J46" s="6">
        <v>3000</v>
      </c>
      <c r="K46" s="6">
        <f>C46+D46+E46+F46+G46+H46+I46-J46</f>
        <v>67201.8735333324</v>
      </c>
      <c r="L46" s="12"/>
    </row>
    <row r="47" spans="1:12">
      <c r="A47" s="5">
        <v>45</v>
      </c>
      <c r="B47" s="67" t="s">
        <v>68</v>
      </c>
      <c r="C47" s="26">
        <v>38317.544589007</v>
      </c>
      <c r="D47" s="7">
        <v>1000</v>
      </c>
      <c r="E47" s="7">
        <v>2000</v>
      </c>
      <c r="F47" s="7">
        <v>3000</v>
      </c>
      <c r="G47" s="6"/>
      <c r="H47" s="6"/>
      <c r="I47" s="6"/>
      <c r="J47" s="6">
        <v>2000</v>
      </c>
      <c r="K47" s="6">
        <f>C47+D47+E47+F47+G47+H47+I47-J47</f>
        <v>42317.544589007</v>
      </c>
      <c r="L47" s="12"/>
    </row>
    <row r="48" spans="1:12">
      <c r="A48" s="5">
        <v>46</v>
      </c>
      <c r="B48" s="67" t="s">
        <v>69</v>
      </c>
      <c r="C48" s="26">
        <v>52536.2877954598</v>
      </c>
      <c r="D48" s="7">
        <v>1000</v>
      </c>
      <c r="E48" s="7">
        <v>2000</v>
      </c>
      <c r="F48" s="7">
        <v>3000</v>
      </c>
      <c r="G48" s="6"/>
      <c r="H48" s="6"/>
      <c r="I48" s="6"/>
      <c r="J48" s="6">
        <v>2300</v>
      </c>
      <c r="K48" s="6">
        <f>C48+D48+E48+F48+G48+H48+I48-J48</f>
        <v>56236.2877954598</v>
      </c>
      <c r="L48" s="12"/>
    </row>
    <row r="49" spans="1:12">
      <c r="A49" s="5">
        <v>47</v>
      </c>
      <c r="B49" s="67" t="s">
        <v>70</v>
      </c>
      <c r="C49" s="26">
        <v>5541.85694216156</v>
      </c>
      <c r="D49" s="7">
        <v>1000</v>
      </c>
      <c r="E49" s="7">
        <v>2000</v>
      </c>
      <c r="F49" s="7">
        <v>3000</v>
      </c>
      <c r="G49" s="6"/>
      <c r="H49" s="6"/>
      <c r="I49" s="6"/>
      <c r="J49" s="6">
        <v>2000</v>
      </c>
      <c r="K49" s="6">
        <f>C49+D49+E49+F49+G49+H49+I49-J49</f>
        <v>9541.85694216156</v>
      </c>
      <c r="L49" s="12"/>
    </row>
    <row r="50" spans="1:12">
      <c r="A50" s="5">
        <v>48</v>
      </c>
      <c r="B50" s="67" t="s">
        <v>71</v>
      </c>
      <c r="C50" s="26">
        <v>35021.2611050394</v>
      </c>
      <c r="D50" s="7">
        <v>1000</v>
      </c>
      <c r="E50" s="7">
        <v>2000</v>
      </c>
      <c r="F50" s="7">
        <v>3000</v>
      </c>
      <c r="G50" s="6"/>
      <c r="H50" s="6"/>
      <c r="I50" s="6"/>
      <c r="J50" s="6">
        <v>2000</v>
      </c>
      <c r="K50" s="6">
        <f>C50+D50+E50+F50+G50+H50+I50-J50</f>
        <v>39021.2611050394</v>
      </c>
      <c r="L50" s="12"/>
    </row>
    <row r="51" spans="1:12">
      <c r="A51" s="5">
        <v>49</v>
      </c>
      <c r="B51" s="8" t="s">
        <v>73</v>
      </c>
      <c r="C51" s="26">
        <v>80146.4865864424</v>
      </c>
      <c r="D51" s="7">
        <v>1000</v>
      </c>
      <c r="E51" s="7">
        <v>2000</v>
      </c>
      <c r="F51" s="7">
        <v>3000</v>
      </c>
      <c r="G51" s="6"/>
      <c r="H51" s="6"/>
      <c r="I51" s="6"/>
      <c r="J51" s="6">
        <v>2500</v>
      </c>
      <c r="K51" s="6">
        <f>C51+D51+E51+F51+G51+H51+I51-J51</f>
        <v>83646.4865864424</v>
      </c>
      <c r="L51" s="12"/>
    </row>
    <row r="52" spans="1:12">
      <c r="A52" s="5">
        <v>50</v>
      </c>
      <c r="B52" s="67" t="s">
        <v>74</v>
      </c>
      <c r="C52" s="26">
        <v>11209.6009249039</v>
      </c>
      <c r="D52" s="7">
        <v>0</v>
      </c>
      <c r="E52" s="7">
        <v>2000</v>
      </c>
      <c r="F52" s="7">
        <v>3000</v>
      </c>
      <c r="G52" s="6"/>
      <c r="H52" s="6"/>
      <c r="I52" s="6"/>
      <c r="J52" s="6">
        <v>2000</v>
      </c>
      <c r="K52" s="6">
        <f>C52+D52+E52+F52+G52+H52+I52-J52</f>
        <v>14209.6009249039</v>
      </c>
      <c r="L52" s="12"/>
    </row>
    <row r="53" spans="1:12">
      <c r="A53" s="5">
        <v>51</v>
      </c>
      <c r="B53" s="67" t="s">
        <v>75</v>
      </c>
      <c r="C53" s="26">
        <v>52472.9379967338</v>
      </c>
      <c r="D53" s="7">
        <v>1000</v>
      </c>
      <c r="E53" s="7">
        <v>2000</v>
      </c>
      <c r="F53" s="7">
        <v>3000</v>
      </c>
      <c r="G53" s="6"/>
      <c r="H53" s="6"/>
      <c r="I53" s="6"/>
      <c r="J53" s="6">
        <v>2000</v>
      </c>
      <c r="K53" s="6">
        <f>C53+D53+E53+F53+G53+H53+I53-J53</f>
        <v>56472.9379967338</v>
      </c>
      <c r="L53" s="12"/>
    </row>
    <row r="54" spans="1:12">
      <c r="A54" s="5">
        <v>52</v>
      </c>
      <c r="B54" s="67" t="s">
        <v>76</v>
      </c>
      <c r="C54" s="26">
        <v>53063.3788475733</v>
      </c>
      <c r="D54" s="7">
        <v>1000</v>
      </c>
      <c r="E54" s="7">
        <v>2000</v>
      </c>
      <c r="F54" s="7">
        <v>3000</v>
      </c>
      <c r="G54" s="6"/>
      <c r="H54" s="6"/>
      <c r="I54" s="6"/>
      <c r="J54" s="6">
        <v>2200</v>
      </c>
      <c r="K54" s="6">
        <f>C54+D54+E54+F54+G54+H54+I54-J54</f>
        <v>56863.3788475733</v>
      </c>
      <c r="L54" s="12"/>
    </row>
    <row r="55" spans="1:12">
      <c r="A55" s="5">
        <v>53</v>
      </c>
      <c r="B55" s="67" t="s">
        <v>77</v>
      </c>
      <c r="C55" s="26">
        <v>85610.1714588586</v>
      </c>
      <c r="D55" s="7">
        <v>1000</v>
      </c>
      <c r="E55" s="7">
        <v>2000</v>
      </c>
      <c r="F55" s="7">
        <v>3000</v>
      </c>
      <c r="G55" s="6"/>
      <c r="H55" s="6"/>
      <c r="I55" s="6"/>
      <c r="J55" s="6">
        <v>3000</v>
      </c>
      <c r="K55" s="6">
        <f>C55+D55+E55+F55+G55+H55+I55-J55</f>
        <v>88610.1714588586</v>
      </c>
      <c r="L55" s="12"/>
    </row>
    <row r="56" spans="1:12">
      <c r="A56" s="5">
        <v>54</v>
      </c>
      <c r="B56" s="67" t="s">
        <v>78</v>
      </c>
      <c r="C56" s="26">
        <v>44456.8990576337</v>
      </c>
      <c r="D56" s="7">
        <v>1000</v>
      </c>
      <c r="E56" s="7">
        <v>2000</v>
      </c>
      <c r="F56" s="7">
        <v>3000</v>
      </c>
      <c r="G56" s="6"/>
      <c r="H56" s="6"/>
      <c r="I56" s="6"/>
      <c r="J56" s="6">
        <v>2000</v>
      </c>
      <c r="K56" s="6">
        <f>C56+D56+E56+F56+G56+H56+I56-J56</f>
        <v>48456.8990576337</v>
      </c>
      <c r="L56" s="12"/>
    </row>
    <row r="57" spans="1:12">
      <c r="A57" s="5">
        <v>55</v>
      </c>
      <c r="B57" s="67" t="s">
        <v>79</v>
      </c>
      <c r="C57" s="26">
        <v>30719.18673292</v>
      </c>
      <c r="D57" s="7">
        <v>1000</v>
      </c>
      <c r="E57" s="7">
        <v>2000</v>
      </c>
      <c r="F57" s="7">
        <v>3000</v>
      </c>
      <c r="G57" s="6"/>
      <c r="H57" s="6"/>
      <c r="I57" s="6"/>
      <c r="J57" s="6">
        <v>2000</v>
      </c>
      <c r="K57" s="6">
        <f>C57+D57+E57+F57+G57+H57+I57-J57</f>
        <v>34719.18673292</v>
      </c>
      <c r="L57" s="12"/>
    </row>
    <row r="58" spans="1:12">
      <c r="A58" s="5">
        <v>56</v>
      </c>
      <c r="B58" s="67" t="s">
        <v>80</v>
      </c>
      <c r="C58" s="26">
        <v>48369.1981954968</v>
      </c>
      <c r="D58" s="7">
        <v>1000</v>
      </c>
      <c r="E58" s="7">
        <v>2000</v>
      </c>
      <c r="F58" s="7">
        <v>3000</v>
      </c>
      <c r="G58" s="6"/>
      <c r="H58" s="6"/>
      <c r="I58" s="6"/>
      <c r="J58" s="6">
        <v>2000</v>
      </c>
      <c r="K58" s="6">
        <f>C58+D58+E58+F58+G58+H58+I58-J58</f>
        <v>52369.1981954968</v>
      </c>
      <c r="L58" s="12"/>
    </row>
    <row r="59" spans="1:12">
      <c r="A59" s="5">
        <v>57</v>
      </c>
      <c r="B59" s="67" t="s">
        <v>81</v>
      </c>
      <c r="C59" s="26">
        <v>33165.7139683779</v>
      </c>
      <c r="D59" s="7">
        <v>1000</v>
      </c>
      <c r="E59" s="7">
        <v>2000</v>
      </c>
      <c r="F59" s="7">
        <v>3000</v>
      </c>
      <c r="G59" s="6"/>
      <c r="H59" s="6"/>
      <c r="I59" s="6"/>
      <c r="J59" s="6">
        <v>2000</v>
      </c>
      <c r="K59" s="6">
        <f>C59+D59+E59+F59+G59+H59+I59-J59</f>
        <v>37165.7139683779</v>
      </c>
      <c r="L59" s="12"/>
    </row>
    <row r="60" spans="1:12">
      <c r="A60" s="5">
        <v>58</v>
      </c>
      <c r="B60" s="67" t="s">
        <v>82</v>
      </c>
      <c r="C60" s="26">
        <v>86222.4955579982</v>
      </c>
      <c r="D60" s="7">
        <v>1000</v>
      </c>
      <c r="E60" s="7">
        <v>2000</v>
      </c>
      <c r="F60" s="7">
        <v>3000</v>
      </c>
      <c r="G60" s="6"/>
      <c r="H60" s="6"/>
      <c r="I60" s="6"/>
      <c r="J60" s="6">
        <v>2000</v>
      </c>
      <c r="K60" s="6">
        <f>C60+D60+E60+F60+G60+H60+I60-J60</f>
        <v>90222.4955579982</v>
      </c>
      <c r="L60" s="12"/>
    </row>
    <row r="61" spans="1:12">
      <c r="A61" s="5">
        <v>59</v>
      </c>
      <c r="B61" s="67" t="s">
        <v>83</v>
      </c>
      <c r="C61" s="26">
        <v>57474.1049387919</v>
      </c>
      <c r="D61" s="7">
        <v>1000</v>
      </c>
      <c r="E61" s="7">
        <v>2000</v>
      </c>
      <c r="F61" s="7">
        <v>3000</v>
      </c>
      <c r="G61" s="6"/>
      <c r="H61" s="6"/>
      <c r="I61" s="6"/>
      <c r="J61" s="6">
        <v>2000</v>
      </c>
      <c r="K61" s="6">
        <f>C61+D61+E61+F61+G61+H61+I61-J61</f>
        <v>61474.1049387919</v>
      </c>
      <c r="L61" s="12"/>
    </row>
    <row r="62" spans="1:12">
      <c r="A62" s="5">
        <v>60</v>
      </c>
      <c r="B62" s="67" t="s">
        <v>84</v>
      </c>
      <c r="C62" s="26">
        <v>9142.35937595772</v>
      </c>
      <c r="D62" s="7">
        <v>1000</v>
      </c>
      <c r="E62" s="7">
        <v>2000</v>
      </c>
      <c r="F62" s="7">
        <v>3000</v>
      </c>
      <c r="G62" s="6"/>
      <c r="H62" s="6"/>
      <c r="I62" s="6"/>
      <c r="J62" s="6">
        <v>2000</v>
      </c>
      <c r="K62" s="6">
        <f>C62+D62+E62+F62+G62+H62+I62-J62</f>
        <v>13142.3593759577</v>
      </c>
      <c r="L62" s="12"/>
    </row>
    <row r="63" spans="1:12">
      <c r="A63" s="5">
        <v>61</v>
      </c>
      <c r="B63" s="67" t="s">
        <v>85</v>
      </c>
      <c r="C63" s="26">
        <v>59338.3731568039</v>
      </c>
      <c r="D63" s="7">
        <v>1000</v>
      </c>
      <c r="E63" s="7">
        <v>2000</v>
      </c>
      <c r="F63" s="7">
        <v>3000</v>
      </c>
      <c r="G63" s="6"/>
      <c r="H63" s="6"/>
      <c r="I63" s="6"/>
      <c r="J63" s="6">
        <v>2000</v>
      </c>
      <c r="K63" s="6">
        <f>C63+D63+E63+F63+G63+H63+I63-J63</f>
        <v>63338.3731568039</v>
      </c>
      <c r="L63" s="12"/>
    </row>
    <row r="64" spans="1:12">
      <c r="A64" s="5">
        <v>62</v>
      </c>
      <c r="B64" s="67" t="s">
        <v>86</v>
      </c>
      <c r="C64" s="26">
        <v>51040.3110311359</v>
      </c>
      <c r="D64" s="7">
        <v>1000</v>
      </c>
      <c r="E64" s="7">
        <v>2000</v>
      </c>
      <c r="F64" s="7">
        <v>3000</v>
      </c>
      <c r="G64" s="6"/>
      <c r="H64" s="6"/>
      <c r="I64" s="6"/>
      <c r="J64" s="6">
        <v>2300</v>
      </c>
      <c r="K64" s="6">
        <f>C64+D64+E64+F64+G64+H64+I64-J64</f>
        <v>54740.3110311359</v>
      </c>
      <c r="L64" s="12"/>
    </row>
    <row r="65" spans="1:12">
      <c r="A65" s="5">
        <v>63</v>
      </c>
      <c r="B65" s="67" t="s">
        <v>87</v>
      </c>
      <c r="C65" s="26">
        <v>12560.5008168957</v>
      </c>
      <c r="D65" s="7">
        <v>1000</v>
      </c>
      <c r="E65" s="7">
        <v>2000</v>
      </c>
      <c r="F65" s="7">
        <v>3000</v>
      </c>
      <c r="G65" s="6"/>
      <c r="H65" s="6"/>
      <c r="I65" s="6"/>
      <c r="J65" s="6">
        <v>2000</v>
      </c>
      <c r="K65" s="6">
        <f>C65+D65+E65+F65+G65+H65+I65-J65</f>
        <v>16560.5008168957</v>
      </c>
      <c r="L65" s="12"/>
    </row>
    <row r="66" spans="1:12">
      <c r="A66" s="5">
        <v>64</v>
      </c>
      <c r="B66" s="67" t="s">
        <v>88</v>
      </c>
      <c r="C66" s="26">
        <v>86781.1658356335</v>
      </c>
      <c r="D66" s="7">
        <v>1000</v>
      </c>
      <c r="E66" s="7">
        <v>2000</v>
      </c>
      <c r="F66" s="7">
        <v>3000</v>
      </c>
      <c r="G66" s="6"/>
      <c r="H66" s="6"/>
      <c r="I66" s="6"/>
      <c r="J66" s="6">
        <v>4000</v>
      </c>
      <c r="K66" s="6">
        <f>C66+D66+E66+F66+G66+H66+I66-J66</f>
        <v>88781.1658356335</v>
      </c>
      <c r="L66" s="12"/>
    </row>
    <row r="67" spans="1:12">
      <c r="A67" s="5">
        <v>65</v>
      </c>
      <c r="B67" s="67" t="s">
        <v>89</v>
      </c>
      <c r="C67" s="26">
        <v>105395.344570878</v>
      </c>
      <c r="D67" s="7">
        <v>1000</v>
      </c>
      <c r="E67" s="7">
        <v>2000</v>
      </c>
      <c r="F67" s="7">
        <v>3000</v>
      </c>
      <c r="G67" s="6"/>
      <c r="H67" s="6"/>
      <c r="I67" s="6"/>
      <c r="J67" s="6">
        <v>3000</v>
      </c>
      <c r="K67" s="6">
        <f>C67+D67+E67+F67+G67+H67+I67-J67</f>
        <v>108395.344570878</v>
      </c>
      <c r="L67" s="12"/>
    </row>
    <row r="68" spans="1:12">
      <c r="A68" s="5">
        <v>66</v>
      </c>
      <c r="B68" s="67" t="s">
        <v>90</v>
      </c>
      <c r="C68" s="26">
        <v>106555.945278241</v>
      </c>
      <c r="D68" s="7">
        <v>1000</v>
      </c>
      <c r="E68" s="7">
        <v>2000</v>
      </c>
      <c r="F68" s="7">
        <v>3000</v>
      </c>
      <c r="G68" s="6"/>
      <c r="H68" s="6"/>
      <c r="I68" s="6"/>
      <c r="J68" s="6">
        <v>2000</v>
      </c>
      <c r="K68" s="6">
        <f t="shared" ref="K68:K121" si="1">C68+D68+E68+F68+G68+H68+I68-J68</f>
        <v>110555.945278241</v>
      </c>
      <c r="L68" s="12"/>
    </row>
    <row r="69" spans="1:12">
      <c r="A69" s="5">
        <v>67</v>
      </c>
      <c r="B69" s="67" t="s">
        <v>91</v>
      </c>
      <c r="C69" s="26">
        <v>20009.7646079388</v>
      </c>
      <c r="D69" s="7">
        <v>0</v>
      </c>
      <c r="E69" s="7">
        <v>2000</v>
      </c>
      <c r="F69" s="7">
        <v>3000</v>
      </c>
      <c r="G69" s="6"/>
      <c r="H69" s="6"/>
      <c r="I69" s="6"/>
      <c r="J69" s="6">
        <v>1900</v>
      </c>
      <c r="K69" s="6">
        <f>C69+D69+E69+F69+G69+H69+I69-J69</f>
        <v>23109.7646079388</v>
      </c>
      <c r="L69" s="12"/>
    </row>
    <row r="70" spans="1:12">
      <c r="A70" s="5">
        <v>68</v>
      </c>
      <c r="B70" s="67" t="s">
        <v>92</v>
      </c>
      <c r="C70" s="26">
        <v>43310.3544069196</v>
      </c>
      <c r="D70" s="7">
        <v>1000</v>
      </c>
      <c r="E70" s="7">
        <v>2000</v>
      </c>
      <c r="F70" s="7">
        <v>3000</v>
      </c>
      <c r="G70" s="6"/>
      <c r="H70" s="6"/>
      <c r="I70" s="6"/>
      <c r="J70" s="6">
        <v>2300</v>
      </c>
      <c r="K70" s="6">
        <f>C70+D70+E70+F70+G70+H70+I70-J70</f>
        <v>47010.3544069196</v>
      </c>
      <c r="L70" s="12"/>
    </row>
    <row r="71" spans="1:12">
      <c r="A71" s="5">
        <v>69</v>
      </c>
      <c r="B71" s="67" t="s">
        <v>93</v>
      </c>
      <c r="C71" s="26">
        <v>51958.748342457</v>
      </c>
      <c r="D71" s="7">
        <v>1000</v>
      </c>
      <c r="E71" s="7">
        <v>2000</v>
      </c>
      <c r="F71" s="7">
        <v>3000</v>
      </c>
      <c r="G71" s="6"/>
      <c r="H71" s="6"/>
      <c r="I71" s="6"/>
      <c r="J71" s="6">
        <v>2000</v>
      </c>
      <c r="K71" s="6">
        <f>C71+D71+E71+F71+G71+H71+I71-J71</f>
        <v>55958.748342457</v>
      </c>
      <c r="L71" s="12"/>
    </row>
    <row r="72" spans="1:12">
      <c r="A72" s="5">
        <v>70</v>
      </c>
      <c r="B72" s="67" t="s">
        <v>94</v>
      </c>
      <c r="C72" s="26">
        <v>89606.0911788396</v>
      </c>
      <c r="D72" s="7">
        <v>1000</v>
      </c>
      <c r="E72" s="7">
        <v>2000</v>
      </c>
      <c r="F72" s="7">
        <v>3000</v>
      </c>
      <c r="G72" s="6"/>
      <c r="H72" s="6"/>
      <c r="I72" s="6"/>
      <c r="J72" s="6">
        <v>2000</v>
      </c>
      <c r="K72" s="6">
        <f>C72+D72+E72+F72+G72+H72+I72-J72</f>
        <v>93606.0911788396</v>
      </c>
      <c r="L72" s="12"/>
    </row>
    <row r="73" spans="1:12">
      <c r="A73" s="5">
        <v>71</v>
      </c>
      <c r="B73" s="67" t="s">
        <v>95</v>
      </c>
      <c r="C73" s="26">
        <v>61671.0886525516</v>
      </c>
      <c r="D73" s="7">
        <v>1000</v>
      </c>
      <c r="E73" s="7">
        <v>2000</v>
      </c>
      <c r="F73" s="7">
        <v>3000</v>
      </c>
      <c r="G73" s="6"/>
      <c r="H73" s="6"/>
      <c r="I73" s="6"/>
      <c r="J73" s="6">
        <v>2000</v>
      </c>
      <c r="K73" s="6">
        <f>C73+D73+E73+F73+G73+H73+I73-J73</f>
        <v>65671.0886525516</v>
      </c>
      <c r="L73" s="12"/>
    </row>
    <row r="74" spans="1:12">
      <c r="A74" s="5">
        <v>72</v>
      </c>
      <c r="B74" s="67" t="s">
        <v>96</v>
      </c>
      <c r="C74" s="26">
        <v>82661.2822998553</v>
      </c>
      <c r="D74" s="7">
        <v>1000</v>
      </c>
      <c r="E74" s="7">
        <v>2000</v>
      </c>
      <c r="F74" s="7">
        <v>3000</v>
      </c>
      <c r="G74" s="6"/>
      <c r="H74" s="6"/>
      <c r="I74" s="6"/>
      <c r="J74" s="6">
        <v>2000</v>
      </c>
      <c r="K74" s="6">
        <f>C74+D74+E74+F74+G74+H74+I74-J74</f>
        <v>86661.2822998553</v>
      </c>
      <c r="L74" s="12"/>
    </row>
    <row r="75" spans="1:12">
      <c r="A75" s="5">
        <v>73</v>
      </c>
      <c r="B75" s="67" t="s">
        <v>97</v>
      </c>
      <c r="C75" s="26">
        <v>13585.4550780195</v>
      </c>
      <c r="D75" s="7">
        <v>1000</v>
      </c>
      <c r="E75" s="7">
        <v>2000</v>
      </c>
      <c r="F75" s="7">
        <v>3000</v>
      </c>
      <c r="G75" s="6"/>
      <c r="H75" s="6"/>
      <c r="I75" s="6"/>
      <c r="J75" s="6">
        <v>2000</v>
      </c>
      <c r="K75" s="6">
        <f>C75+D75+E75+F75+G75+H75+I75-J75</f>
        <v>17585.4550780195</v>
      </c>
      <c r="L75" s="12"/>
    </row>
    <row r="76" spans="1:12">
      <c r="A76" s="5">
        <v>74</v>
      </c>
      <c r="B76" s="67" t="s">
        <v>98</v>
      </c>
      <c r="C76" s="26">
        <v>86248.3465908023</v>
      </c>
      <c r="D76" s="7">
        <v>1000</v>
      </c>
      <c r="E76" s="7">
        <v>2000</v>
      </c>
      <c r="F76" s="7">
        <v>3000</v>
      </c>
      <c r="G76" s="6"/>
      <c r="H76" s="6"/>
      <c r="I76" s="6"/>
      <c r="J76" s="6">
        <v>3000</v>
      </c>
      <c r="K76" s="6">
        <f>C76+D76+E76+F76+G76+H76+I76-J76</f>
        <v>89248.3465908023</v>
      </c>
      <c r="L76" s="12"/>
    </row>
    <row r="77" spans="1:12">
      <c r="A77" s="5">
        <v>75</v>
      </c>
      <c r="B77" s="67" t="s">
        <v>99</v>
      </c>
      <c r="C77" s="26">
        <v>52665.2727142373</v>
      </c>
      <c r="D77" s="7">
        <v>1000</v>
      </c>
      <c r="E77" s="7">
        <v>2000</v>
      </c>
      <c r="F77" s="7">
        <v>3000</v>
      </c>
      <c r="G77" s="6"/>
      <c r="H77" s="6"/>
      <c r="I77" s="6"/>
      <c r="J77" s="6">
        <v>2000</v>
      </c>
      <c r="K77" s="6">
        <f>C77+D77+E77+F77+G77+H77+I77-J77</f>
        <v>56665.2727142373</v>
      </c>
      <c r="L77" s="12"/>
    </row>
    <row r="78" spans="1:12">
      <c r="A78" s="5">
        <v>76</v>
      </c>
      <c r="B78" s="67" t="s">
        <v>100</v>
      </c>
      <c r="C78" s="26">
        <v>-5709.27234165602</v>
      </c>
      <c r="D78" s="7">
        <v>1000</v>
      </c>
      <c r="E78" s="7">
        <v>2000</v>
      </c>
      <c r="F78" s="7">
        <v>3000</v>
      </c>
      <c r="G78" s="6"/>
      <c r="H78" s="6"/>
      <c r="I78" s="6"/>
      <c r="J78" s="6">
        <v>1900</v>
      </c>
      <c r="K78" s="6">
        <f>C78+D78+E78+F78+G78+H78+I78-J78</f>
        <v>-1609.27234165602</v>
      </c>
      <c r="L78" s="12"/>
    </row>
    <row r="79" spans="1:12">
      <c r="A79" s="5">
        <v>77</v>
      </c>
      <c r="B79" s="67" t="s">
        <v>101</v>
      </c>
      <c r="C79" s="26">
        <v>-2942.70135452808</v>
      </c>
      <c r="D79" s="7">
        <v>0</v>
      </c>
      <c r="E79" s="7">
        <v>2000</v>
      </c>
      <c r="F79" s="7">
        <v>3000</v>
      </c>
      <c r="G79" s="6"/>
      <c r="H79" s="6"/>
      <c r="I79" s="6"/>
      <c r="J79" s="6">
        <v>1000</v>
      </c>
      <c r="K79" s="6">
        <f>C79+D79+E79+F79+G79+H79+I79-J79</f>
        <v>1057.29864547192</v>
      </c>
      <c r="L79" s="12"/>
    </row>
    <row r="80" spans="1:12">
      <c r="A80" s="5">
        <v>78</v>
      </c>
      <c r="B80" s="67" t="s">
        <v>102</v>
      </c>
      <c r="C80" s="26">
        <v>45666.8163336866</v>
      </c>
      <c r="D80" s="7">
        <v>1000</v>
      </c>
      <c r="E80" s="7">
        <v>2000</v>
      </c>
      <c r="F80" s="7">
        <v>3000</v>
      </c>
      <c r="G80" s="6"/>
      <c r="H80" s="6"/>
      <c r="I80" s="6"/>
      <c r="J80" s="6">
        <v>2000</v>
      </c>
      <c r="K80" s="6">
        <f>C80+D80+E80+F80+G80+H80+I80-J80</f>
        <v>49666.8163336866</v>
      </c>
      <c r="L80" s="12"/>
    </row>
    <row r="81" spans="1:12">
      <c r="A81" s="5">
        <v>79</v>
      </c>
      <c r="B81" s="67" t="s">
        <v>103</v>
      </c>
      <c r="C81" s="26">
        <v>6861.3913170927</v>
      </c>
      <c r="D81" s="7">
        <v>1000</v>
      </c>
      <c r="E81" s="7">
        <v>2000</v>
      </c>
      <c r="F81" s="7">
        <v>3000</v>
      </c>
      <c r="G81" s="6"/>
      <c r="H81" s="6"/>
      <c r="I81" s="6"/>
      <c r="J81" s="6">
        <v>2000</v>
      </c>
      <c r="K81" s="6">
        <f>C81+D81+E81+F81+G81+H81+I81-J81</f>
        <v>10861.3913170927</v>
      </c>
      <c r="L81" s="12"/>
    </row>
    <row r="82" spans="1:12">
      <c r="A82" s="5">
        <v>80</v>
      </c>
      <c r="B82" s="67" t="s">
        <v>104</v>
      </c>
      <c r="C82" s="26">
        <v>65216.6628823908</v>
      </c>
      <c r="D82" s="7">
        <v>1000</v>
      </c>
      <c r="E82" s="7">
        <v>2000</v>
      </c>
      <c r="F82" s="7">
        <v>3000</v>
      </c>
      <c r="G82" s="6"/>
      <c r="H82" s="6"/>
      <c r="I82" s="6">
        <v>300</v>
      </c>
      <c r="J82" s="6">
        <v>3000</v>
      </c>
      <c r="K82" s="6">
        <f>C82+D82+E82+F82+G82+H82+I82-J82</f>
        <v>68516.6628823908</v>
      </c>
      <c r="L82" s="12"/>
    </row>
    <row r="83" spans="1:12">
      <c r="A83" s="5">
        <v>81</v>
      </c>
      <c r="B83" s="67" t="s">
        <v>105</v>
      </c>
      <c r="C83" s="26">
        <v>8164.28581517296</v>
      </c>
      <c r="D83" s="7">
        <v>1000</v>
      </c>
      <c r="E83" s="7">
        <v>2000</v>
      </c>
      <c r="F83" s="7">
        <v>3000</v>
      </c>
      <c r="G83" s="6"/>
      <c r="H83" s="6"/>
      <c r="I83" s="6"/>
      <c r="J83" s="6">
        <v>2000</v>
      </c>
      <c r="K83" s="6">
        <f>C83+D83+E83+F83+G83+H83+I83-J83</f>
        <v>12164.285815173</v>
      </c>
      <c r="L83" s="12"/>
    </row>
    <row r="84" spans="1:12">
      <c r="A84" s="5">
        <v>82</v>
      </c>
      <c r="B84" s="67" t="s">
        <v>106</v>
      </c>
      <c r="C84" s="26">
        <v>-1719.81850347319</v>
      </c>
      <c r="D84" s="7">
        <v>1000</v>
      </c>
      <c r="E84" s="7">
        <v>2000</v>
      </c>
      <c r="F84" s="7">
        <v>3000</v>
      </c>
      <c r="G84" s="6"/>
      <c r="H84" s="6"/>
      <c r="I84" s="6"/>
      <c r="J84" s="6">
        <v>2000</v>
      </c>
      <c r="K84" s="6">
        <f>C84+D84+E84+F84+G84+H84+I84-J84</f>
        <v>2280.18149652681</v>
      </c>
      <c r="L84" s="12"/>
    </row>
    <row r="85" spans="1:12">
      <c r="A85" s="5">
        <v>83</v>
      </c>
      <c r="B85" s="67" t="s">
        <v>107</v>
      </c>
      <c r="C85" s="26">
        <v>136832.702520667</v>
      </c>
      <c r="D85" s="7">
        <v>1000</v>
      </c>
      <c r="E85" s="7">
        <v>2000</v>
      </c>
      <c r="F85" s="7">
        <v>3000</v>
      </c>
      <c r="G85" s="6"/>
      <c r="H85" s="6"/>
      <c r="I85" s="6"/>
      <c r="J85" s="6">
        <v>4000</v>
      </c>
      <c r="K85" s="6">
        <f>C85+D85+E85+F85+G85+H85+I85-J85</f>
        <v>138832.702520667</v>
      </c>
      <c r="L85" s="12"/>
    </row>
    <row r="86" spans="1:12">
      <c r="A86" s="5">
        <v>84</v>
      </c>
      <c r="B86" s="67" t="s">
        <v>108</v>
      </c>
      <c r="C86" s="26">
        <v>61382.4691476719</v>
      </c>
      <c r="D86" s="7">
        <v>1000</v>
      </c>
      <c r="E86" s="7">
        <v>2000</v>
      </c>
      <c r="F86" s="7">
        <v>3000</v>
      </c>
      <c r="G86" s="6">
        <v>3000</v>
      </c>
      <c r="H86" s="6"/>
      <c r="I86" s="6"/>
      <c r="J86" s="6">
        <v>2000</v>
      </c>
      <c r="K86" s="6">
        <f>C86+D86+E86+F86+G86+H86+I86-J86</f>
        <v>68382.4691476719</v>
      </c>
      <c r="L86" s="12"/>
    </row>
    <row r="87" spans="1:12">
      <c r="A87" s="5">
        <v>85</v>
      </c>
      <c r="B87" s="67" t="s">
        <v>110</v>
      </c>
      <c r="C87" s="26">
        <v>61834.0502986041</v>
      </c>
      <c r="D87" s="7">
        <v>1000</v>
      </c>
      <c r="E87" s="7">
        <v>2000</v>
      </c>
      <c r="F87" s="7">
        <v>3000</v>
      </c>
      <c r="G87" s="6"/>
      <c r="H87" s="6"/>
      <c r="I87" s="6"/>
      <c r="J87" s="6">
        <v>2000</v>
      </c>
      <c r="K87" s="6">
        <f>C87+D87+E87+F87+G87+H87+I87-J87</f>
        <v>65834.0502986041</v>
      </c>
      <c r="L87" s="12"/>
    </row>
    <row r="88" spans="1:12">
      <c r="A88" s="5">
        <v>86</v>
      </c>
      <c r="B88" s="68" t="s">
        <v>111</v>
      </c>
      <c r="C88" s="28">
        <v>21698.8110427174</v>
      </c>
      <c r="D88" s="7">
        <v>1000</v>
      </c>
      <c r="E88" s="7">
        <v>2000</v>
      </c>
      <c r="F88" s="7">
        <v>3000</v>
      </c>
      <c r="G88" s="6"/>
      <c r="H88" s="6"/>
      <c r="I88" s="6"/>
      <c r="J88" s="6">
        <v>3000</v>
      </c>
      <c r="K88" s="6">
        <f>C88+D88+E88+F88+G88+H88+I88-J88</f>
        <v>24698.8110427174</v>
      </c>
      <c r="L88" s="23"/>
    </row>
    <row r="89" spans="1:12">
      <c r="A89" s="5">
        <v>87</v>
      </c>
      <c r="B89" s="67" t="s">
        <v>112</v>
      </c>
      <c r="C89" s="26">
        <v>9102.47254456613</v>
      </c>
      <c r="D89" s="7">
        <v>1000</v>
      </c>
      <c r="E89" s="7">
        <v>2000</v>
      </c>
      <c r="F89" s="7">
        <v>3000</v>
      </c>
      <c r="G89" s="6"/>
      <c r="H89" s="6"/>
      <c r="I89" s="6"/>
      <c r="J89" s="6">
        <v>2000</v>
      </c>
      <c r="K89" s="6">
        <f>C89+D89+E89+F89+G89+H89+I89-J89</f>
        <v>13102.4725445661</v>
      </c>
      <c r="L89" s="23"/>
    </row>
    <row r="90" spans="1:12">
      <c r="A90" s="5">
        <v>88</v>
      </c>
      <c r="B90" s="15" t="s">
        <v>113</v>
      </c>
      <c r="C90" s="29">
        <v>10500.9538447271</v>
      </c>
      <c r="D90" s="7">
        <v>1000</v>
      </c>
      <c r="E90" s="7">
        <v>2000</v>
      </c>
      <c r="F90" s="7">
        <v>3000</v>
      </c>
      <c r="G90" s="6"/>
      <c r="H90" s="6"/>
      <c r="I90" s="6"/>
      <c r="J90" s="6">
        <v>2000</v>
      </c>
      <c r="K90" s="6">
        <f>C90+D90+E90+F90+G90+H90+I90-J90</f>
        <v>14500.9538447271</v>
      </c>
      <c r="L90" s="12"/>
    </row>
    <row r="91" spans="1:12">
      <c r="A91" s="5">
        <v>89</v>
      </c>
      <c r="B91" s="8" t="s">
        <v>114</v>
      </c>
      <c r="C91" s="26">
        <v>19133.1399791881</v>
      </c>
      <c r="D91" s="7">
        <v>1500</v>
      </c>
      <c r="E91" s="7">
        <v>3000</v>
      </c>
      <c r="F91" s="7">
        <v>4500</v>
      </c>
      <c r="G91" s="6"/>
      <c r="H91" s="6"/>
      <c r="I91" s="6"/>
      <c r="J91" s="6">
        <v>3000</v>
      </c>
      <c r="K91" s="6">
        <f>C91+D91+E91+F91+G91+H91+I91-J91</f>
        <v>25133.1399791881</v>
      </c>
      <c r="L91" s="13" t="s">
        <v>220</v>
      </c>
    </row>
    <row r="92" spans="1:12">
      <c r="A92" s="5">
        <v>90</v>
      </c>
      <c r="B92" s="9" t="s">
        <v>167</v>
      </c>
      <c r="C92" s="27">
        <v>4000</v>
      </c>
      <c r="D92" s="7">
        <v>1000</v>
      </c>
      <c r="E92" s="7">
        <v>1000</v>
      </c>
      <c r="F92" s="7">
        <v>3000</v>
      </c>
      <c r="G92" s="6"/>
      <c r="H92" s="6"/>
      <c r="I92" s="6"/>
      <c r="J92" s="6">
        <v>1000</v>
      </c>
      <c r="K92" s="6">
        <f>C92+D92+E92+F92+G92+H92+I92-J92</f>
        <v>8000</v>
      </c>
      <c r="L92" s="12"/>
    </row>
    <row r="93" spans="1:12">
      <c r="A93" s="5">
        <v>91</v>
      </c>
      <c r="B93" s="15" t="s">
        <v>115</v>
      </c>
      <c r="C93" s="29">
        <v>13443.8221136951</v>
      </c>
      <c r="D93" s="7">
        <v>1000</v>
      </c>
      <c r="E93" s="7">
        <v>2000</v>
      </c>
      <c r="F93" s="7">
        <v>3000</v>
      </c>
      <c r="G93" s="6"/>
      <c r="H93" s="6"/>
      <c r="I93" s="6"/>
      <c r="J93" s="6">
        <v>2000</v>
      </c>
      <c r="K93" s="6">
        <f>C93+D93+E93+F93+G93+H93+I93-J93</f>
        <v>17443.8221136951</v>
      </c>
      <c r="L93" s="12"/>
    </row>
    <row r="94" spans="1:12">
      <c r="A94" s="5">
        <v>92</v>
      </c>
      <c r="B94" s="68" t="s">
        <v>116</v>
      </c>
      <c r="C94" s="28">
        <v>-6132.338368296</v>
      </c>
      <c r="D94" s="7">
        <v>1000</v>
      </c>
      <c r="E94" s="7">
        <v>2000</v>
      </c>
      <c r="F94" s="7">
        <v>3000</v>
      </c>
      <c r="G94" s="6"/>
      <c r="H94" s="6"/>
      <c r="I94" s="6"/>
      <c r="J94" s="6">
        <v>2000</v>
      </c>
      <c r="K94" s="6">
        <f>C94+D94+E94+F94+G94+H94+I94-J94</f>
        <v>-2132.338368296</v>
      </c>
      <c r="L94" s="12"/>
    </row>
    <row r="95" spans="1:12">
      <c r="A95" s="5">
        <v>93</v>
      </c>
      <c r="B95" s="68" t="s">
        <v>117</v>
      </c>
      <c r="C95" s="28">
        <v>-5195.1116192937</v>
      </c>
      <c r="D95" s="7">
        <v>1000</v>
      </c>
      <c r="E95" s="7">
        <v>2000</v>
      </c>
      <c r="F95" s="7">
        <v>3000</v>
      </c>
      <c r="G95" s="6"/>
      <c r="H95" s="6"/>
      <c r="I95" s="6"/>
      <c r="J95" s="6">
        <v>2000</v>
      </c>
      <c r="K95" s="6">
        <f>C95+D95+E95+F95+G95+H95+I95-J95</f>
        <v>-1195.1116192937</v>
      </c>
      <c r="L95" s="12"/>
    </row>
    <row r="96" spans="1:12">
      <c r="A96" s="5">
        <v>94</v>
      </c>
      <c r="B96" s="15" t="s">
        <v>138</v>
      </c>
      <c r="C96" s="29">
        <v>-7750</v>
      </c>
      <c r="D96" s="7">
        <v>1000</v>
      </c>
      <c r="E96" s="7">
        <v>2000</v>
      </c>
      <c r="F96" s="7">
        <v>3000</v>
      </c>
      <c r="G96" s="6"/>
      <c r="H96" s="6"/>
      <c r="I96" s="6"/>
      <c r="J96" s="6">
        <v>2000</v>
      </c>
      <c r="K96" s="6">
        <f>C96+D96+E96+F96+G96+H96+I96-J96</f>
        <v>-3750</v>
      </c>
      <c r="L96" s="12"/>
    </row>
    <row r="97" spans="1:12">
      <c r="A97" s="5">
        <v>95</v>
      </c>
      <c r="B97" s="15" t="s">
        <v>118</v>
      </c>
      <c r="C97" s="29">
        <v>-12000</v>
      </c>
      <c r="D97" s="7">
        <v>1000</v>
      </c>
      <c r="E97" s="7">
        <v>2000</v>
      </c>
      <c r="F97" s="7">
        <v>3000</v>
      </c>
      <c r="G97" s="6"/>
      <c r="H97" s="6"/>
      <c r="I97" s="6">
        <v>300</v>
      </c>
      <c r="J97" s="6">
        <v>2000</v>
      </c>
      <c r="K97" s="6">
        <f>C97+D97+E97+F97+G97+H97+I97-J97</f>
        <v>-7700</v>
      </c>
      <c r="L97" s="12"/>
    </row>
    <row r="98" spans="1:12">
      <c r="A98" s="5">
        <v>96</v>
      </c>
      <c r="B98" s="15" t="s">
        <v>139</v>
      </c>
      <c r="C98" s="29">
        <v>-6500</v>
      </c>
      <c r="D98" s="7">
        <v>0</v>
      </c>
      <c r="E98" s="7">
        <v>2000</v>
      </c>
      <c r="F98" s="7">
        <v>3000</v>
      </c>
      <c r="G98" s="6"/>
      <c r="H98" s="6"/>
      <c r="I98" s="6"/>
      <c r="J98" s="6">
        <v>2000</v>
      </c>
      <c r="K98" s="6">
        <f>C98+D98+E98+F98+G98+H98+I98-J98</f>
        <v>-3500</v>
      </c>
      <c r="L98" s="12"/>
    </row>
    <row r="99" spans="1:12">
      <c r="A99" s="5">
        <v>97</v>
      </c>
      <c r="B99" s="67" t="s">
        <v>120</v>
      </c>
      <c r="C99" s="26">
        <v>32520.9543834498</v>
      </c>
      <c r="D99" s="7">
        <v>1000</v>
      </c>
      <c r="E99" s="7">
        <v>2000</v>
      </c>
      <c r="F99" s="7">
        <v>3000</v>
      </c>
      <c r="G99" s="6"/>
      <c r="H99" s="6"/>
      <c r="I99" s="6"/>
      <c r="J99" s="6">
        <v>2000</v>
      </c>
      <c r="K99" s="6">
        <f>C99+D99+E99+F99+G99+H99+I99-J99</f>
        <v>36520.9543834498</v>
      </c>
      <c r="L99" s="12"/>
    </row>
    <row r="100" spans="1:12">
      <c r="A100" s="5">
        <v>98</v>
      </c>
      <c r="B100" s="8" t="s">
        <v>205</v>
      </c>
      <c r="C100" s="26">
        <v>-400</v>
      </c>
      <c r="D100" s="7">
        <v>1000</v>
      </c>
      <c r="E100" s="7">
        <v>0</v>
      </c>
      <c r="F100" s="7">
        <v>3000</v>
      </c>
      <c r="G100" s="6"/>
      <c r="H100" s="6"/>
      <c r="I100" s="6">
        <v>300</v>
      </c>
      <c r="J100" s="6">
        <v>1000</v>
      </c>
      <c r="K100" s="6">
        <f>C100+D100+E100+F100+G100+H100+I100-J100</f>
        <v>2900</v>
      </c>
      <c r="L100" s="12"/>
    </row>
    <row r="101" spans="1:12">
      <c r="A101" s="5">
        <v>99</v>
      </c>
      <c r="B101" s="9" t="s">
        <v>183</v>
      </c>
      <c r="C101" s="27">
        <v>0</v>
      </c>
      <c r="D101" s="7">
        <v>1000</v>
      </c>
      <c r="E101" s="7">
        <v>1000</v>
      </c>
      <c r="F101" s="7">
        <v>3000</v>
      </c>
      <c r="G101" s="6"/>
      <c r="H101" s="6"/>
      <c r="I101" s="6"/>
      <c r="J101" s="6">
        <v>1000</v>
      </c>
      <c r="K101" s="6">
        <f>C101+D101+E101+F101+G101+H101+I101-J101</f>
        <v>4000</v>
      </c>
      <c r="L101" s="23"/>
    </row>
    <row r="102" spans="1:12">
      <c r="A102" s="5">
        <v>100</v>
      </c>
      <c r="B102" s="9" t="s">
        <v>206</v>
      </c>
      <c r="C102" s="27">
        <v>-1000</v>
      </c>
      <c r="D102" s="7">
        <v>1000</v>
      </c>
      <c r="E102" s="7">
        <v>0</v>
      </c>
      <c r="F102" s="7">
        <v>3000</v>
      </c>
      <c r="G102" s="6"/>
      <c r="H102" s="6"/>
      <c r="I102" s="6"/>
      <c r="J102" s="6">
        <v>1000</v>
      </c>
      <c r="K102" s="6">
        <f>C102+D102+E102+F102+G102+H102+I102-J102</f>
        <v>2000</v>
      </c>
      <c r="L102" s="23"/>
    </row>
    <row r="103" spans="1:12">
      <c r="A103" s="5">
        <v>101</v>
      </c>
      <c r="B103" s="9" t="s">
        <v>207</v>
      </c>
      <c r="C103" s="27">
        <v>-1000</v>
      </c>
      <c r="D103" s="7">
        <v>1000</v>
      </c>
      <c r="E103" s="7">
        <v>0</v>
      </c>
      <c r="F103" s="7">
        <v>3000</v>
      </c>
      <c r="G103" s="6"/>
      <c r="H103" s="6"/>
      <c r="I103" s="6">
        <v>300</v>
      </c>
      <c r="J103" s="6">
        <v>1000</v>
      </c>
      <c r="K103" s="6">
        <f>C103+D103+E103+F103+G103+H103+I103-J103</f>
        <v>2300</v>
      </c>
      <c r="L103" s="23"/>
    </row>
    <row r="104" spans="1:12">
      <c r="A104" s="5">
        <v>102</v>
      </c>
      <c r="B104" s="9" t="s">
        <v>208</v>
      </c>
      <c r="C104" s="27">
        <v>-1000</v>
      </c>
      <c r="D104" s="7">
        <v>1000</v>
      </c>
      <c r="E104" s="7">
        <v>0</v>
      </c>
      <c r="F104" s="7">
        <v>2000</v>
      </c>
      <c r="G104" s="6"/>
      <c r="H104" s="6"/>
      <c r="I104" s="6"/>
      <c r="J104" s="6">
        <v>1000</v>
      </c>
      <c r="K104" s="6">
        <f>C104+D104+E104+F104+G104+H104+I104-J104</f>
        <v>1000</v>
      </c>
      <c r="L104" s="23"/>
    </row>
    <row r="105" spans="1:12">
      <c r="A105" s="5">
        <v>103</v>
      </c>
      <c r="B105" s="16" t="s">
        <v>121</v>
      </c>
      <c r="C105" s="29">
        <v>45158.1653522825</v>
      </c>
      <c r="D105" s="7">
        <v>0</v>
      </c>
      <c r="E105" s="7">
        <v>0</v>
      </c>
      <c r="F105" s="7">
        <v>0</v>
      </c>
      <c r="G105" s="6"/>
      <c r="H105" s="6"/>
      <c r="I105" s="6"/>
      <c r="J105" s="6">
        <v>0</v>
      </c>
      <c r="K105" s="6">
        <f>C105+D105+E105+F105+G105+H105+I105-J105</f>
        <v>45158.1653522825</v>
      </c>
      <c r="L105" s="13" t="s">
        <v>178</v>
      </c>
    </row>
    <row r="106" spans="1:12">
      <c r="A106" s="5">
        <v>104</v>
      </c>
      <c r="B106" s="16" t="s">
        <v>122</v>
      </c>
      <c r="C106" s="29">
        <v>12159.8562488382</v>
      </c>
      <c r="D106" s="7">
        <v>0</v>
      </c>
      <c r="E106" s="7">
        <v>0</v>
      </c>
      <c r="F106" s="7">
        <v>0</v>
      </c>
      <c r="G106" s="6"/>
      <c r="H106" s="6"/>
      <c r="I106" s="6"/>
      <c r="J106" s="6">
        <v>0</v>
      </c>
      <c r="K106" s="6">
        <f>C106+D106+E106+F106+G106+H106+I106-J106</f>
        <v>12159.8562488382</v>
      </c>
      <c r="L106" s="13" t="s">
        <v>221</v>
      </c>
    </row>
    <row r="107" spans="1:12">
      <c r="A107" s="5">
        <v>105</v>
      </c>
      <c r="B107" s="71" t="s">
        <v>124</v>
      </c>
      <c r="C107" s="30">
        <v>12142.8515171374</v>
      </c>
      <c r="D107" s="7">
        <v>0</v>
      </c>
      <c r="E107" s="7">
        <v>0</v>
      </c>
      <c r="F107" s="7">
        <v>0</v>
      </c>
      <c r="G107" s="6"/>
      <c r="H107" s="6"/>
      <c r="I107" s="6"/>
      <c r="J107" s="6">
        <v>4000</v>
      </c>
      <c r="K107" s="6">
        <f>C107+D107+E107+F107+G107+H107+I107-J107</f>
        <v>8142.8515171374</v>
      </c>
      <c r="L107" s="13" t="s">
        <v>222</v>
      </c>
    </row>
    <row r="108" spans="1:12">
      <c r="A108" s="5">
        <v>106</v>
      </c>
      <c r="B108" s="16" t="s">
        <v>119</v>
      </c>
      <c r="C108" s="29">
        <v>31949.0521136951</v>
      </c>
      <c r="D108" s="7">
        <v>500</v>
      </c>
      <c r="E108" s="7">
        <v>2000</v>
      </c>
      <c r="F108" s="7">
        <v>1500</v>
      </c>
      <c r="G108" s="6"/>
      <c r="H108" s="6"/>
      <c r="I108" s="6"/>
      <c r="J108" s="6">
        <v>4000</v>
      </c>
      <c r="K108" s="6">
        <f>C108+D108+E108+F108+G108+H108+I108-J108</f>
        <v>31949.0521136951</v>
      </c>
      <c r="L108" s="13" t="s">
        <v>222</v>
      </c>
    </row>
    <row r="109" spans="1:12">
      <c r="A109" s="5">
        <v>107</v>
      </c>
      <c r="B109" s="17" t="s">
        <v>125</v>
      </c>
      <c r="C109" s="30">
        <v>23598.9250135257</v>
      </c>
      <c r="D109" s="7">
        <v>0</v>
      </c>
      <c r="E109" s="7">
        <v>0</v>
      </c>
      <c r="F109" s="7">
        <v>0</v>
      </c>
      <c r="G109" s="6"/>
      <c r="H109" s="6"/>
      <c r="I109" s="6"/>
      <c r="J109" s="6">
        <v>0</v>
      </c>
      <c r="K109" s="6">
        <f>C109+D109+E109+F109+G109+H109+I109-J109</f>
        <v>23598.9250135257</v>
      </c>
      <c r="L109" s="13" t="s">
        <v>178</v>
      </c>
    </row>
    <row r="110" spans="1:12">
      <c r="A110" s="5">
        <v>108</v>
      </c>
      <c r="B110" s="72" t="s">
        <v>63</v>
      </c>
      <c r="C110" s="26">
        <v>61427.8928823907</v>
      </c>
      <c r="D110" s="7">
        <v>0</v>
      </c>
      <c r="E110" s="7">
        <v>2000</v>
      </c>
      <c r="F110" s="7">
        <v>0</v>
      </c>
      <c r="G110" s="6"/>
      <c r="H110" s="6"/>
      <c r="I110" s="6"/>
      <c r="J110" s="6">
        <v>0</v>
      </c>
      <c r="K110" s="6">
        <f>C110+D110+E110+F110+G110+H110+I110-J110</f>
        <v>63427.8928823907</v>
      </c>
      <c r="L110" s="13" t="s">
        <v>221</v>
      </c>
    </row>
    <row r="111" spans="1:12">
      <c r="A111" s="5">
        <v>109</v>
      </c>
      <c r="B111" s="72" t="s">
        <v>72</v>
      </c>
      <c r="C111" s="26">
        <v>27417.4428823907</v>
      </c>
      <c r="D111" s="7">
        <v>0</v>
      </c>
      <c r="E111" s="7">
        <v>2000</v>
      </c>
      <c r="F111" s="7">
        <v>0</v>
      </c>
      <c r="G111" s="6"/>
      <c r="H111" s="6"/>
      <c r="I111" s="6"/>
      <c r="J111" s="6">
        <v>29417.44</v>
      </c>
      <c r="K111" s="6">
        <f>C111+D111+E111+F111+G111+H111+I111-J111</f>
        <v>0.00288239070141572</v>
      </c>
      <c r="L111" s="13" t="s">
        <v>223</v>
      </c>
    </row>
    <row r="112" spans="1:12">
      <c r="A112" s="5">
        <v>110</v>
      </c>
      <c r="B112" s="72" t="s">
        <v>109</v>
      </c>
      <c r="C112" s="26">
        <v>38661.2128823907</v>
      </c>
      <c r="D112" s="7">
        <v>0</v>
      </c>
      <c r="E112" s="7">
        <v>2000</v>
      </c>
      <c r="F112" s="7">
        <v>0</v>
      </c>
      <c r="G112" s="6"/>
      <c r="H112" s="6"/>
      <c r="I112" s="6"/>
      <c r="J112" s="6">
        <v>40661.21</v>
      </c>
      <c r="K112" s="6">
        <f>C112+D112+E112+F112+G112+H112+I112-J112</f>
        <v>0.00288239069777774</v>
      </c>
      <c r="L112" s="13" t="s">
        <v>223</v>
      </c>
    </row>
    <row r="113" spans="1:12">
      <c r="A113" s="5">
        <v>111</v>
      </c>
      <c r="B113" s="19" t="s">
        <v>224</v>
      </c>
      <c r="C113" s="31">
        <v>0</v>
      </c>
      <c r="D113" s="7">
        <v>500</v>
      </c>
      <c r="E113" s="7">
        <v>1000</v>
      </c>
      <c r="F113" s="7">
        <v>1500</v>
      </c>
      <c r="G113" s="6"/>
      <c r="H113" s="6"/>
      <c r="I113" s="6"/>
      <c r="J113" s="6">
        <v>3000</v>
      </c>
      <c r="K113" s="6">
        <f>C113+D113+E113+F113+G113+H113+I113-J113</f>
        <v>0</v>
      </c>
      <c r="L113" s="24" t="s">
        <v>225</v>
      </c>
    </row>
    <row r="114" spans="1:12">
      <c r="A114" s="5">
        <v>112</v>
      </c>
      <c r="B114" s="19" t="s">
        <v>226</v>
      </c>
      <c r="C114" s="31">
        <v>0</v>
      </c>
      <c r="D114" s="7">
        <v>500</v>
      </c>
      <c r="E114" s="7">
        <v>1000</v>
      </c>
      <c r="F114" s="7">
        <v>1500</v>
      </c>
      <c r="G114" s="6"/>
      <c r="H114" s="6"/>
      <c r="I114" s="6"/>
      <c r="J114" s="6">
        <v>0</v>
      </c>
      <c r="K114" s="6">
        <f>C114+D114+E114+F114+G114+H114+I114-J114</f>
        <v>3000</v>
      </c>
      <c r="L114" s="24" t="s">
        <v>227</v>
      </c>
    </row>
    <row r="115" spans="1:12">
      <c r="A115" s="5">
        <v>113</v>
      </c>
      <c r="B115" s="19" t="s">
        <v>228</v>
      </c>
      <c r="C115" s="31">
        <v>100</v>
      </c>
      <c r="D115" s="7">
        <v>500</v>
      </c>
      <c r="E115" s="7">
        <v>1000</v>
      </c>
      <c r="F115" s="7">
        <v>1500</v>
      </c>
      <c r="G115" s="6"/>
      <c r="H115" s="6"/>
      <c r="I115" s="6"/>
      <c r="J115" s="6">
        <v>0</v>
      </c>
      <c r="K115" s="6">
        <f>C115+D115+E115+F115+G115+H115+I115-J115</f>
        <v>3100</v>
      </c>
      <c r="L115" s="24" t="s">
        <v>227</v>
      </c>
    </row>
    <row r="116" spans="1:12">
      <c r="A116" s="5">
        <v>114</v>
      </c>
      <c r="B116" s="19" t="s">
        <v>229</v>
      </c>
      <c r="C116" s="31">
        <v>1680</v>
      </c>
      <c r="D116" s="7">
        <v>0</v>
      </c>
      <c r="E116" s="7">
        <v>1000</v>
      </c>
      <c r="F116" s="7">
        <v>0</v>
      </c>
      <c r="G116" s="6"/>
      <c r="H116" s="6"/>
      <c r="I116" s="6"/>
      <c r="J116" s="6">
        <v>0</v>
      </c>
      <c r="K116" s="6">
        <f>C116+D116+E116+F116+G116+H116+I116-J116</f>
        <v>2680</v>
      </c>
      <c r="L116" s="25"/>
    </row>
    <row r="117" spans="1:12">
      <c r="A117" s="5">
        <v>115</v>
      </c>
      <c r="B117" s="19" t="s">
        <v>230</v>
      </c>
      <c r="C117" s="31">
        <v>360</v>
      </c>
      <c r="D117" s="7">
        <v>0</v>
      </c>
      <c r="E117" s="7">
        <v>1000</v>
      </c>
      <c r="F117" s="7">
        <v>0</v>
      </c>
      <c r="G117" s="6"/>
      <c r="H117" s="6"/>
      <c r="I117" s="6"/>
      <c r="J117" s="6">
        <v>0</v>
      </c>
      <c r="K117" s="6">
        <f>C117+D117+E117+F117+G117+H117+I117-J117</f>
        <v>1360</v>
      </c>
      <c r="L117" s="25"/>
    </row>
    <row r="118" spans="1:12">
      <c r="A118" s="5">
        <v>116</v>
      </c>
      <c r="B118" s="19" t="s">
        <v>231</v>
      </c>
      <c r="C118" s="31">
        <v>300</v>
      </c>
      <c r="D118" s="7">
        <v>0</v>
      </c>
      <c r="E118" s="7">
        <v>1000</v>
      </c>
      <c r="F118" s="7">
        <v>0</v>
      </c>
      <c r="G118" s="6"/>
      <c r="H118" s="6"/>
      <c r="I118" s="6"/>
      <c r="J118" s="6">
        <v>0</v>
      </c>
      <c r="K118" s="6">
        <f>C118+D118+E118+F118+G118+H118+I118-J118</f>
        <v>1300</v>
      </c>
      <c r="L118" s="25"/>
    </row>
    <row r="119" spans="1:12">
      <c r="A119" s="5">
        <v>117</v>
      </c>
      <c r="B119" s="19" t="s">
        <v>232</v>
      </c>
      <c r="C119" s="31">
        <v>0</v>
      </c>
      <c r="D119" s="7">
        <v>500</v>
      </c>
      <c r="E119" s="7">
        <v>0</v>
      </c>
      <c r="F119" s="7">
        <v>1500</v>
      </c>
      <c r="G119" s="6"/>
      <c r="H119" s="6"/>
      <c r="I119" s="6"/>
      <c r="J119" s="6">
        <v>0</v>
      </c>
      <c r="K119" s="6">
        <f>C119+D119+E119+F119+G119+H119+I119-J119</f>
        <v>2000</v>
      </c>
      <c r="L119" s="25"/>
    </row>
    <row r="120" spans="1:12">
      <c r="A120" s="5">
        <v>118</v>
      </c>
      <c r="B120" s="19" t="s">
        <v>233</v>
      </c>
      <c r="C120" s="31">
        <v>0</v>
      </c>
      <c r="D120" s="7">
        <v>500</v>
      </c>
      <c r="E120" s="7">
        <v>0</v>
      </c>
      <c r="F120" s="7">
        <v>1500</v>
      </c>
      <c r="G120" s="6"/>
      <c r="H120" s="6"/>
      <c r="I120" s="6"/>
      <c r="J120" s="6">
        <v>0</v>
      </c>
      <c r="K120" s="6">
        <f>C120+D120+E120+F120+G120+H120+I120-J120</f>
        <v>2000</v>
      </c>
      <c r="L120" s="25"/>
    </row>
    <row r="121" spans="1:12">
      <c r="A121" s="5">
        <v>119</v>
      </c>
      <c r="B121" s="19" t="s">
        <v>234</v>
      </c>
      <c r="C121" s="31">
        <v>0</v>
      </c>
      <c r="D121" s="7">
        <v>500</v>
      </c>
      <c r="E121" s="7">
        <v>0</v>
      </c>
      <c r="F121" s="7">
        <v>1500</v>
      </c>
      <c r="G121" s="6"/>
      <c r="H121" s="6"/>
      <c r="I121" s="6"/>
      <c r="J121" s="6">
        <v>0</v>
      </c>
      <c r="K121" s="6">
        <f>C121+D121+E121+F121+G121+H121+I121-J121</f>
        <v>2000</v>
      </c>
      <c r="L121" s="25"/>
    </row>
    <row r="122" spans="1:12">
      <c r="A122" s="20" t="s">
        <v>127</v>
      </c>
      <c r="B122" s="12"/>
      <c r="C122" s="21"/>
      <c r="D122" s="22">
        <f t="shared" ref="D122:F122" si="2">SUM(D3:D121)</f>
        <v>98000</v>
      </c>
      <c r="E122" s="22">
        <f>SUM(E3:E121)</f>
        <v>208000</v>
      </c>
      <c r="F122" s="22">
        <f>SUM(F3:F121)</f>
        <v>317000</v>
      </c>
      <c r="G122" s="22">
        <f t="shared" ref="G122:K122" si="3">SUM(G3:G121)</f>
        <v>9000</v>
      </c>
      <c r="H122" s="22">
        <f>SUM(H3:H121)</f>
        <v>10000</v>
      </c>
      <c r="I122" s="22">
        <f>SUM(I3:I121)</f>
        <v>2100</v>
      </c>
      <c r="J122" s="22">
        <f>SUM(J3:J121)</f>
        <v>307278.65</v>
      </c>
      <c r="K122" s="22">
        <f>SUM(K3:K121)</f>
        <v>4826121.14486225</v>
      </c>
      <c r="L122" s="12"/>
    </row>
  </sheetData>
  <mergeCells count="1">
    <mergeCell ref="A1:L1"/>
  </mergeCells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4"/>
  <sheetViews>
    <sheetView tabSelected="1" topLeftCell="B1" workbookViewId="0">
      <selection activeCell="K4" sqref="K4"/>
    </sheetView>
  </sheetViews>
  <sheetFormatPr defaultColWidth="9" defaultRowHeight="14.25"/>
  <cols>
    <col min="1" max="1" width="6.875" customWidth="1"/>
    <col min="2" max="2" width="7.875" customWidth="1"/>
    <col min="3" max="3" width="17.875" style="2" customWidth="1"/>
    <col min="4" max="4" width="12" customWidth="1"/>
    <col min="5" max="6" width="10.875" customWidth="1"/>
    <col min="7" max="8" width="11.25" customWidth="1"/>
    <col min="9" max="10" width="9.5" customWidth="1"/>
    <col min="11" max="11" width="13" customWidth="1"/>
    <col min="12" max="12" width="9.125" customWidth="1"/>
  </cols>
  <sheetData>
    <row r="1" ht="20.25" spans="1:12">
      <c r="A1" s="3" t="s">
        <v>235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6" spans="1:12">
      <c r="A2" s="4" t="s">
        <v>18</v>
      </c>
      <c r="B2" s="4" t="s">
        <v>19</v>
      </c>
      <c r="C2" s="4" t="s">
        <v>236</v>
      </c>
      <c r="D2" s="4" t="s">
        <v>237</v>
      </c>
      <c r="E2" s="4" t="s">
        <v>238</v>
      </c>
      <c r="F2" s="4" t="s">
        <v>239</v>
      </c>
      <c r="G2" s="4" t="s">
        <v>240</v>
      </c>
      <c r="H2" s="4" t="s">
        <v>241</v>
      </c>
      <c r="I2" s="4" t="s">
        <v>242</v>
      </c>
      <c r="J2" s="4" t="s">
        <v>243</v>
      </c>
      <c r="K2" s="4" t="s">
        <v>244</v>
      </c>
      <c r="L2" s="11" t="s">
        <v>23</v>
      </c>
    </row>
    <row r="3" spans="1:12">
      <c r="A3" s="5">
        <v>1</v>
      </c>
      <c r="B3" s="5" t="s">
        <v>24</v>
      </c>
      <c r="C3" s="6">
        <v>98761.1952653195</v>
      </c>
      <c r="D3" s="7">
        <v>200</v>
      </c>
      <c r="E3" s="7">
        <v>1000</v>
      </c>
      <c r="F3" s="7"/>
      <c r="G3" s="6"/>
      <c r="H3" s="6">
        <v>400</v>
      </c>
      <c r="I3" s="6"/>
      <c r="J3" s="6">
        <v>3000</v>
      </c>
      <c r="K3" s="6">
        <f>C3+D3+E3+F3+G3+H3-I3-J3</f>
        <v>97361.1952653195</v>
      </c>
      <c r="L3" s="12"/>
    </row>
    <row r="4" spans="1:12">
      <c r="A4" s="5">
        <v>2</v>
      </c>
      <c r="B4" s="67" t="s">
        <v>25</v>
      </c>
      <c r="C4" s="6">
        <v>56027.5831639015</v>
      </c>
      <c r="D4" s="7"/>
      <c r="E4" s="7"/>
      <c r="F4" s="7"/>
      <c r="G4" s="6"/>
      <c r="H4" s="6"/>
      <c r="I4" s="6">
        <v>2100</v>
      </c>
      <c r="J4" s="6">
        <v>3000</v>
      </c>
      <c r="K4" s="6">
        <f t="shared" ref="K4:K35" si="0">C4+D4+E4+F4+G4+H4-I4-J4</f>
        <v>50927.5831639015</v>
      </c>
      <c r="L4" s="12"/>
    </row>
    <row r="5" spans="1:12">
      <c r="A5" s="5">
        <v>3</v>
      </c>
      <c r="B5" s="9" t="s">
        <v>164</v>
      </c>
      <c r="C5" s="6">
        <v>13400</v>
      </c>
      <c r="D5" s="7"/>
      <c r="E5" s="7"/>
      <c r="F5" s="7">
        <v>400</v>
      </c>
      <c r="G5" s="6">
        <v>3000</v>
      </c>
      <c r="H5" s="6">
        <v>400</v>
      </c>
      <c r="I5" s="6">
        <v>1225</v>
      </c>
      <c r="J5" s="6">
        <v>3000</v>
      </c>
      <c r="K5" s="6">
        <f>C5+D5+E5+F5+G5+H5-I5-J5</f>
        <v>12975</v>
      </c>
      <c r="L5" s="12"/>
    </row>
    <row r="6" spans="1:12">
      <c r="A6" s="5">
        <v>4</v>
      </c>
      <c r="B6" s="67" t="s">
        <v>26</v>
      </c>
      <c r="C6" s="6">
        <v>58917.9943061305</v>
      </c>
      <c r="D6" s="7"/>
      <c r="E6" s="7"/>
      <c r="F6" s="7"/>
      <c r="G6" s="6"/>
      <c r="H6" s="6"/>
      <c r="I6" s="6">
        <v>2100</v>
      </c>
      <c r="J6" s="6">
        <v>2000</v>
      </c>
      <c r="K6" s="6">
        <f>C6+D6+E6+F6+G6+H6-I6-J6</f>
        <v>54817.9943061305</v>
      </c>
      <c r="L6" s="12"/>
    </row>
    <row r="7" spans="1:12">
      <c r="A7" s="5">
        <v>5</v>
      </c>
      <c r="B7" s="67" t="s">
        <v>27</v>
      </c>
      <c r="C7" s="6">
        <v>79269.1701397816</v>
      </c>
      <c r="D7" s="7"/>
      <c r="E7" s="7"/>
      <c r="F7" s="7"/>
      <c r="G7" s="6"/>
      <c r="H7" s="6">
        <v>400</v>
      </c>
      <c r="I7" s="6">
        <v>2100</v>
      </c>
      <c r="J7" s="6">
        <v>3000</v>
      </c>
      <c r="K7" s="6">
        <f>C7+D7+E7+F7+G7+H7-I7-J7</f>
        <v>74569.1701397816</v>
      </c>
      <c r="L7" s="12"/>
    </row>
    <row r="8" spans="1:12">
      <c r="A8" s="5">
        <v>6</v>
      </c>
      <c r="B8" s="67" t="s">
        <v>28</v>
      </c>
      <c r="C8" s="6">
        <v>85274.3282041186</v>
      </c>
      <c r="D8" s="7"/>
      <c r="E8" s="7"/>
      <c r="F8" s="7"/>
      <c r="G8" s="6"/>
      <c r="H8" s="6"/>
      <c r="I8" s="6">
        <v>2100</v>
      </c>
      <c r="J8" s="6">
        <v>3000</v>
      </c>
      <c r="K8" s="6">
        <f>C8+D8+E8+F8+G8+H8-I8-J8</f>
        <v>80174.3282041186</v>
      </c>
      <c r="L8" s="12"/>
    </row>
    <row r="9" spans="1:12">
      <c r="A9" s="5">
        <v>7</v>
      </c>
      <c r="B9" s="67" t="s">
        <v>29</v>
      </c>
      <c r="C9" s="6">
        <v>43262.9396668623</v>
      </c>
      <c r="D9" s="7"/>
      <c r="E9" s="7"/>
      <c r="F9" s="7"/>
      <c r="G9" s="6"/>
      <c r="H9" s="6"/>
      <c r="I9" s="6">
        <v>1200</v>
      </c>
      <c r="J9" s="6">
        <v>2000</v>
      </c>
      <c r="K9" s="6">
        <f>C9+D9+E9+F9+G9+H9-I9-J9</f>
        <v>40062.9396668623</v>
      </c>
      <c r="L9" s="12"/>
    </row>
    <row r="10" spans="1:12">
      <c r="A10" s="5">
        <v>8</v>
      </c>
      <c r="B10" s="67" t="s">
        <v>30</v>
      </c>
      <c r="C10" s="6">
        <v>31276.4572920539</v>
      </c>
      <c r="D10" s="7"/>
      <c r="E10" s="7"/>
      <c r="F10" s="7"/>
      <c r="G10" s="6"/>
      <c r="H10" s="6"/>
      <c r="I10" s="6">
        <v>1200</v>
      </c>
      <c r="J10" s="6">
        <v>2000</v>
      </c>
      <c r="K10" s="6">
        <f>C10+D10+E10+F10+G10+H10-I10-J10</f>
        <v>28076.4572920539</v>
      </c>
      <c r="L10" s="12"/>
    </row>
    <row r="11" spans="1:12">
      <c r="A11" s="5">
        <v>9</v>
      </c>
      <c r="B11" s="67" t="s">
        <v>31</v>
      </c>
      <c r="C11" s="6">
        <v>22334.9037508211</v>
      </c>
      <c r="D11" s="7"/>
      <c r="E11" s="7"/>
      <c r="F11" s="7"/>
      <c r="G11" s="6"/>
      <c r="H11" s="6"/>
      <c r="I11" s="6">
        <v>2100</v>
      </c>
      <c r="J11" s="6">
        <v>2000</v>
      </c>
      <c r="K11" s="6">
        <f>C11+D11+E11+F11+G11+H11-I11-J11</f>
        <v>18234.9037508211</v>
      </c>
      <c r="L11" s="12"/>
    </row>
    <row r="12" spans="1:12">
      <c r="A12" s="5">
        <v>10</v>
      </c>
      <c r="B12" s="67" t="s">
        <v>32</v>
      </c>
      <c r="C12" s="6">
        <v>21641.6876205247</v>
      </c>
      <c r="D12" s="7"/>
      <c r="E12" s="7"/>
      <c r="F12" s="7"/>
      <c r="G12" s="6"/>
      <c r="H12" s="6"/>
      <c r="I12" s="6">
        <v>1200</v>
      </c>
      <c r="J12" s="6">
        <v>2900</v>
      </c>
      <c r="K12" s="6">
        <f>C12+D12+E12+F12+G12+H12-I12-J12</f>
        <v>17541.6876205247</v>
      </c>
      <c r="L12" s="12"/>
    </row>
    <row r="13" spans="1:12">
      <c r="A13" s="5">
        <v>11</v>
      </c>
      <c r="B13" s="67" t="s">
        <v>33</v>
      </c>
      <c r="C13" s="6">
        <v>50647.1622452479</v>
      </c>
      <c r="D13" s="7">
        <v>200</v>
      </c>
      <c r="E13" s="7">
        <v>1000</v>
      </c>
      <c r="F13" s="7"/>
      <c r="G13" s="6"/>
      <c r="H13" s="6"/>
      <c r="I13" s="6">
        <v>225</v>
      </c>
      <c r="J13" s="6">
        <v>2000</v>
      </c>
      <c r="K13" s="6">
        <f>C13+D13+E13+F13+G13+H13-I13-J13</f>
        <v>49622.1622452479</v>
      </c>
      <c r="L13" s="12"/>
    </row>
    <row r="14" spans="1:12">
      <c r="A14" s="5">
        <v>12</v>
      </c>
      <c r="B14" s="67" t="s">
        <v>34</v>
      </c>
      <c r="C14" s="6">
        <v>35224.9693686231</v>
      </c>
      <c r="D14" s="7"/>
      <c r="E14" s="7">
        <v>600</v>
      </c>
      <c r="F14" s="7"/>
      <c r="G14" s="6"/>
      <c r="H14" s="6">
        <v>400</v>
      </c>
      <c r="I14" s="6">
        <v>2700</v>
      </c>
      <c r="J14" s="6">
        <v>2000</v>
      </c>
      <c r="K14" s="6">
        <f>C14+D14+E14+F14+G14+H14-I14-J14</f>
        <v>31524.9693686231</v>
      </c>
      <c r="L14" s="12"/>
    </row>
    <row r="15" spans="1:12">
      <c r="A15" s="5">
        <v>13</v>
      </c>
      <c r="B15" s="67" t="s">
        <v>35</v>
      </c>
      <c r="C15" s="6">
        <v>10935.6168514523</v>
      </c>
      <c r="D15" s="7"/>
      <c r="E15" s="7"/>
      <c r="F15" s="7"/>
      <c r="G15" s="6"/>
      <c r="H15" s="6"/>
      <c r="I15" s="6">
        <v>2100</v>
      </c>
      <c r="J15" s="6">
        <v>2000</v>
      </c>
      <c r="K15" s="6">
        <f>C15+D15+E15+F15+G15+H15-I15-J15</f>
        <v>6835.6168514523</v>
      </c>
      <c r="L15" s="12"/>
    </row>
    <row r="16" spans="1:12">
      <c r="A16" s="5">
        <v>14</v>
      </c>
      <c r="B16" s="67" t="s">
        <v>36</v>
      </c>
      <c r="C16" s="6">
        <v>5998.68329044405</v>
      </c>
      <c r="D16" s="7"/>
      <c r="E16" s="7"/>
      <c r="F16" s="7"/>
      <c r="G16" s="6"/>
      <c r="H16" s="6"/>
      <c r="I16" s="6">
        <v>2100</v>
      </c>
      <c r="J16" s="6">
        <v>2000</v>
      </c>
      <c r="K16" s="6">
        <f>C16+D16+E16+F16+G16+H16-I16-J16</f>
        <v>1898.68329044405</v>
      </c>
      <c r="L16" s="12"/>
    </row>
    <row r="17" spans="1:12">
      <c r="A17" s="5">
        <v>15</v>
      </c>
      <c r="B17" s="67" t="s">
        <v>37</v>
      </c>
      <c r="C17" s="6">
        <v>50807.0617731937</v>
      </c>
      <c r="D17" s="7"/>
      <c r="E17" s="7"/>
      <c r="F17" s="7"/>
      <c r="G17" s="6"/>
      <c r="H17" s="6"/>
      <c r="I17" s="6">
        <v>2100</v>
      </c>
      <c r="J17" s="6">
        <v>2000</v>
      </c>
      <c r="K17" s="6">
        <f>C17+D17+E17+F17+G17+H17-I17-J17</f>
        <v>46707.0617731937</v>
      </c>
      <c r="L17" s="12"/>
    </row>
    <row r="18" spans="1:12">
      <c r="A18" s="5">
        <v>16</v>
      </c>
      <c r="B18" s="67" t="s">
        <v>38</v>
      </c>
      <c r="C18" s="6">
        <v>122242.207607554</v>
      </c>
      <c r="D18" s="7">
        <v>200</v>
      </c>
      <c r="E18" s="7">
        <v>500</v>
      </c>
      <c r="F18" s="7"/>
      <c r="G18" s="6"/>
      <c r="H18" s="6"/>
      <c r="I18" s="6">
        <v>2025</v>
      </c>
      <c r="J18" s="6">
        <v>3000</v>
      </c>
      <c r="K18" s="6">
        <f>C18+D18+E18+F18+G18+H18-I18-J18</f>
        <v>117917.207607554</v>
      </c>
      <c r="L18" s="12"/>
    </row>
    <row r="19" spans="1:12">
      <c r="A19" s="5">
        <v>17</v>
      </c>
      <c r="B19" s="67" t="s">
        <v>39</v>
      </c>
      <c r="C19" s="6">
        <v>34002.0281564946</v>
      </c>
      <c r="D19" s="7"/>
      <c r="E19" s="7"/>
      <c r="F19" s="7"/>
      <c r="G19" s="6"/>
      <c r="H19" s="6"/>
      <c r="I19" s="6">
        <v>2100</v>
      </c>
      <c r="J19" s="6">
        <v>2000</v>
      </c>
      <c r="K19" s="6">
        <f>C19+D19+E19+F19+G19+H19-I19-J19</f>
        <v>29902.0281564946</v>
      </c>
      <c r="L19" s="12"/>
    </row>
    <row r="20" spans="1:12">
      <c r="A20" s="5">
        <v>18</v>
      </c>
      <c r="B20" s="67" t="s">
        <v>40</v>
      </c>
      <c r="C20" s="6">
        <v>40420.7656368525</v>
      </c>
      <c r="D20" s="7"/>
      <c r="E20" s="7"/>
      <c r="F20" s="7"/>
      <c r="G20" s="6"/>
      <c r="H20" s="6"/>
      <c r="I20" s="6">
        <v>2100</v>
      </c>
      <c r="J20" s="6">
        <v>2500</v>
      </c>
      <c r="K20" s="6">
        <f>C20+D20+E20+F20+G20+H20-I20-J20</f>
        <v>35820.7656368525</v>
      </c>
      <c r="L20" s="12"/>
    </row>
    <row r="21" spans="1:12">
      <c r="A21" s="5">
        <v>19</v>
      </c>
      <c r="B21" s="67" t="s">
        <v>41</v>
      </c>
      <c r="C21" s="6">
        <v>77707.2903981815</v>
      </c>
      <c r="D21" s="7"/>
      <c r="E21" s="7"/>
      <c r="F21" s="7"/>
      <c r="G21" s="6"/>
      <c r="H21" s="6">
        <v>400</v>
      </c>
      <c r="I21" s="6">
        <v>2700</v>
      </c>
      <c r="J21" s="6">
        <v>2000</v>
      </c>
      <c r="K21" s="6">
        <f>C21+D21+E21+F21+G21+H21-I21-J21</f>
        <v>73407.2903981815</v>
      </c>
      <c r="L21" s="12"/>
    </row>
    <row r="22" spans="1:12">
      <c r="A22" s="5">
        <v>20</v>
      </c>
      <c r="B22" s="67" t="s">
        <v>42</v>
      </c>
      <c r="C22" s="6">
        <v>118473.106451309</v>
      </c>
      <c r="D22" s="7"/>
      <c r="E22" s="7"/>
      <c r="F22" s="7"/>
      <c r="G22" s="6"/>
      <c r="H22" s="6"/>
      <c r="I22" s="6">
        <v>1575</v>
      </c>
      <c r="J22" s="6">
        <v>4000</v>
      </c>
      <c r="K22" s="6">
        <f>C22+D22+E22+F22+G22+H22-I22-J22</f>
        <v>112898.106451309</v>
      </c>
      <c r="L22" s="12"/>
    </row>
    <row r="23" spans="1:12">
      <c r="A23" s="5">
        <v>21</v>
      </c>
      <c r="B23" s="67" t="s">
        <v>43</v>
      </c>
      <c r="C23" s="6">
        <v>65764.0810923407</v>
      </c>
      <c r="D23" s="7"/>
      <c r="E23" s="7"/>
      <c r="F23" s="7"/>
      <c r="G23" s="6"/>
      <c r="H23" s="6"/>
      <c r="I23" s="6">
        <v>2100</v>
      </c>
      <c r="J23" s="6">
        <v>2000</v>
      </c>
      <c r="K23" s="6">
        <f>C23+D23+E23+F23+G23+H23-I23-J23</f>
        <v>61664.0810923407</v>
      </c>
      <c r="L23" s="12"/>
    </row>
    <row r="24" spans="1:12">
      <c r="A24" s="5">
        <v>22</v>
      </c>
      <c r="B24" s="67" t="s">
        <v>44</v>
      </c>
      <c r="C24" s="6">
        <v>45679.7132924688</v>
      </c>
      <c r="D24" s="7">
        <v>200</v>
      </c>
      <c r="E24" s="7">
        <v>500</v>
      </c>
      <c r="F24" s="7"/>
      <c r="G24" s="6"/>
      <c r="H24" s="6"/>
      <c r="I24" s="6">
        <v>2700</v>
      </c>
      <c r="J24" s="6">
        <v>2000</v>
      </c>
      <c r="K24" s="6">
        <f>C24+D24+E24+F24+G24+H24-I24-J24</f>
        <v>41679.7132924688</v>
      </c>
      <c r="L24" s="12"/>
    </row>
    <row r="25" spans="1:12">
      <c r="A25" s="5">
        <v>23</v>
      </c>
      <c r="B25" s="67" t="s">
        <v>45</v>
      </c>
      <c r="C25" s="6">
        <v>26095.1081518066</v>
      </c>
      <c r="D25" s="7"/>
      <c r="E25" s="7"/>
      <c r="F25" s="7"/>
      <c r="G25" s="6"/>
      <c r="H25" s="6"/>
      <c r="I25" s="6">
        <v>1200</v>
      </c>
      <c r="J25" s="6">
        <v>1900</v>
      </c>
      <c r="K25" s="6">
        <f>C25+D25+E25+F25+G25+H25-I25-J25</f>
        <v>22995.1081518066</v>
      </c>
      <c r="L25" s="12"/>
    </row>
    <row r="26" spans="1:12">
      <c r="A26" s="5">
        <v>24</v>
      </c>
      <c r="B26" s="67" t="s">
        <v>46</v>
      </c>
      <c r="C26" s="6">
        <v>78843.6143142708</v>
      </c>
      <c r="D26" s="7"/>
      <c r="E26" s="7"/>
      <c r="F26" s="7"/>
      <c r="G26" s="6"/>
      <c r="H26" s="6"/>
      <c r="I26" s="6">
        <v>2100</v>
      </c>
      <c r="J26" s="6">
        <v>6000</v>
      </c>
      <c r="K26" s="6">
        <f>C26+D26+E26+F26+G26+H26-I26-J26</f>
        <v>70743.6143142708</v>
      </c>
      <c r="L26" s="12"/>
    </row>
    <row r="27" spans="1:12">
      <c r="A27" s="5">
        <v>25</v>
      </c>
      <c r="B27" s="67" t="s">
        <v>47</v>
      </c>
      <c r="C27" s="6">
        <v>90041.4699578227</v>
      </c>
      <c r="D27" s="7">
        <v>200</v>
      </c>
      <c r="E27" s="7">
        <v>500</v>
      </c>
      <c r="F27" s="7"/>
      <c r="G27" s="6"/>
      <c r="H27" s="6"/>
      <c r="I27" s="6">
        <v>2025</v>
      </c>
      <c r="J27" s="6">
        <v>3000</v>
      </c>
      <c r="K27" s="6">
        <f>C27+D27+E27+F27+G27+H27-I27-J27</f>
        <v>85716.4699578227</v>
      </c>
      <c r="L27" s="12"/>
    </row>
    <row r="28" spans="1:12">
      <c r="A28" s="5">
        <v>26</v>
      </c>
      <c r="B28" s="67" t="s">
        <v>48</v>
      </c>
      <c r="C28" s="6">
        <v>43510.0734983844</v>
      </c>
      <c r="D28" s="7">
        <v>200</v>
      </c>
      <c r="E28" s="7">
        <v>1000</v>
      </c>
      <c r="F28" s="7"/>
      <c r="G28" s="6"/>
      <c r="H28" s="6">
        <v>400</v>
      </c>
      <c r="I28" s="6"/>
      <c r="J28" s="6">
        <v>2000</v>
      </c>
      <c r="K28" s="6">
        <f>C28+D28+E28+F28+G28+H28-I28-J28</f>
        <v>43110.0734983844</v>
      </c>
      <c r="L28" s="12"/>
    </row>
    <row r="29" spans="1:12">
      <c r="A29" s="5">
        <v>27</v>
      </c>
      <c r="B29" s="67" t="s">
        <v>49</v>
      </c>
      <c r="C29" s="6">
        <v>74041.0389632014</v>
      </c>
      <c r="D29" s="7">
        <v>200</v>
      </c>
      <c r="E29" s="7"/>
      <c r="F29" s="7"/>
      <c r="G29" s="6"/>
      <c r="H29" s="6">
        <v>400</v>
      </c>
      <c r="I29" s="6"/>
      <c r="J29" s="6">
        <v>2900</v>
      </c>
      <c r="K29" s="6">
        <f>C29+D29+E29+F29+G29+H29-I29-J29</f>
        <v>71741.0389632014</v>
      </c>
      <c r="L29" s="13"/>
    </row>
    <row r="30" spans="1:12">
      <c r="A30" s="5">
        <v>28</v>
      </c>
      <c r="B30" s="67" t="s">
        <v>50</v>
      </c>
      <c r="C30" s="6">
        <v>25563.4832733067</v>
      </c>
      <c r="D30" s="7"/>
      <c r="E30" s="7"/>
      <c r="F30" s="7"/>
      <c r="G30" s="6"/>
      <c r="H30" s="6"/>
      <c r="I30" s="6">
        <v>1200</v>
      </c>
      <c r="J30" s="6">
        <v>2000</v>
      </c>
      <c r="K30" s="6">
        <f>C30+D30+E30+F30+G30+H30-I30-J30</f>
        <v>22363.4832733067</v>
      </c>
      <c r="L30" s="12"/>
    </row>
    <row r="31" spans="1:12">
      <c r="A31" s="5">
        <v>29</v>
      </c>
      <c r="B31" s="67" t="s">
        <v>51</v>
      </c>
      <c r="C31" s="6">
        <v>4792.94293724127</v>
      </c>
      <c r="D31" s="7"/>
      <c r="E31" s="7"/>
      <c r="F31" s="7"/>
      <c r="G31" s="6"/>
      <c r="H31" s="6"/>
      <c r="I31" s="6">
        <v>2100</v>
      </c>
      <c r="J31" s="6">
        <v>2400</v>
      </c>
      <c r="K31" s="6">
        <f>C31+D31+E31+F31+G31+H31-I31-J31</f>
        <v>292.94293724127</v>
      </c>
      <c r="L31" s="12"/>
    </row>
    <row r="32" spans="1:12">
      <c r="A32" s="5">
        <v>30</v>
      </c>
      <c r="B32" s="67" t="s">
        <v>52</v>
      </c>
      <c r="C32" s="6">
        <v>128791.488944016</v>
      </c>
      <c r="D32" s="7"/>
      <c r="E32" s="7"/>
      <c r="F32" s="7"/>
      <c r="G32" s="6"/>
      <c r="H32" s="6">
        <v>400</v>
      </c>
      <c r="I32" s="6">
        <v>2100</v>
      </c>
      <c r="J32" s="6">
        <v>4000</v>
      </c>
      <c r="K32" s="6">
        <f>C32+D32+E32+F32+G32+H32-I32-J32</f>
        <v>123091.488944016</v>
      </c>
      <c r="L32" s="12"/>
    </row>
    <row r="33" spans="1:12">
      <c r="A33" s="5">
        <v>31</v>
      </c>
      <c r="B33" s="67" t="s">
        <v>53</v>
      </c>
      <c r="C33" s="6">
        <v>6572.46331104938</v>
      </c>
      <c r="D33" s="7"/>
      <c r="E33" s="7"/>
      <c r="F33" s="7"/>
      <c r="G33" s="6"/>
      <c r="H33" s="6"/>
      <c r="I33" s="6">
        <v>1200</v>
      </c>
      <c r="J33" s="6">
        <v>2000</v>
      </c>
      <c r="K33" s="6">
        <f>C33+D33+E33+F33+G33+H33-I33-J33</f>
        <v>3372.46331104938</v>
      </c>
      <c r="L33" s="12"/>
    </row>
    <row r="34" spans="1:12">
      <c r="A34" s="5">
        <v>32</v>
      </c>
      <c r="B34" s="67" t="s">
        <v>54</v>
      </c>
      <c r="C34" s="6">
        <v>48402.4453198116</v>
      </c>
      <c r="D34" s="7"/>
      <c r="E34" s="7"/>
      <c r="F34" s="7"/>
      <c r="G34" s="6"/>
      <c r="H34" s="6"/>
      <c r="I34" s="6">
        <v>1200</v>
      </c>
      <c r="J34" s="6">
        <v>2000</v>
      </c>
      <c r="K34" s="6">
        <f>C34+D34+E34+F34+G34+H34-I34-J34</f>
        <v>45202.4453198116</v>
      </c>
      <c r="L34" s="12"/>
    </row>
    <row r="35" spans="1:12">
      <c r="A35" s="5">
        <v>33</v>
      </c>
      <c r="B35" s="67" t="s">
        <v>55</v>
      </c>
      <c r="C35" s="6">
        <v>28803.0106127938</v>
      </c>
      <c r="D35" s="7"/>
      <c r="E35" s="7"/>
      <c r="F35" s="7"/>
      <c r="G35" s="6"/>
      <c r="H35" s="6">
        <v>400</v>
      </c>
      <c r="I35" s="6">
        <v>2100</v>
      </c>
      <c r="J35" s="6">
        <v>2000</v>
      </c>
      <c r="K35" s="6">
        <f>C35+D35+E35+F35+G35+H35-I35-J35</f>
        <v>25103.0106127938</v>
      </c>
      <c r="L35" s="12"/>
    </row>
    <row r="36" spans="1:12">
      <c r="A36" s="5">
        <v>34</v>
      </c>
      <c r="B36" s="67" t="s">
        <v>56</v>
      </c>
      <c r="C36" s="6">
        <v>27579.8432768356</v>
      </c>
      <c r="D36" s="7"/>
      <c r="E36" s="7"/>
      <c r="F36" s="7"/>
      <c r="G36" s="6"/>
      <c r="H36" s="6"/>
      <c r="I36" s="6">
        <v>1200</v>
      </c>
      <c r="J36" s="6">
        <v>2500</v>
      </c>
      <c r="K36" s="6">
        <f t="shared" ref="K36:K67" si="1">C36+D36+E36+F36+G36+H36-I36-J36</f>
        <v>23879.8432768356</v>
      </c>
      <c r="L36" s="12"/>
    </row>
    <row r="37" spans="1:12">
      <c r="A37" s="5">
        <v>35</v>
      </c>
      <c r="B37" s="67" t="s">
        <v>57</v>
      </c>
      <c r="C37" s="6">
        <v>45441.5469003962</v>
      </c>
      <c r="D37" s="7"/>
      <c r="E37" s="7"/>
      <c r="F37" s="7"/>
      <c r="G37" s="6"/>
      <c r="H37" s="6"/>
      <c r="I37" s="6">
        <v>1200</v>
      </c>
      <c r="J37" s="6">
        <v>2000</v>
      </c>
      <c r="K37" s="6">
        <f>C37+D37+E37+F37+G37+H37-I37-J37</f>
        <v>42241.5469003962</v>
      </c>
      <c r="L37" s="12"/>
    </row>
    <row r="38" spans="1:12">
      <c r="A38" s="5">
        <v>36</v>
      </c>
      <c r="B38" s="67" t="s">
        <v>58</v>
      </c>
      <c r="C38" s="6">
        <v>75816.3775702258</v>
      </c>
      <c r="D38" s="7"/>
      <c r="E38" s="7"/>
      <c r="F38" s="7"/>
      <c r="G38" s="6"/>
      <c r="H38" s="6"/>
      <c r="I38" s="6">
        <v>2100</v>
      </c>
      <c r="J38" s="6">
        <v>2500</v>
      </c>
      <c r="K38" s="6">
        <f>C38+D38+E38+F38+G38+H38-I38-J38</f>
        <v>71216.3775702258</v>
      </c>
      <c r="L38" s="12"/>
    </row>
    <row r="39" spans="1:12">
      <c r="A39" s="5">
        <v>37</v>
      </c>
      <c r="B39" s="67" t="s">
        <v>59</v>
      </c>
      <c r="C39" s="6">
        <v>51637.2377995797</v>
      </c>
      <c r="D39" s="7"/>
      <c r="E39" s="7"/>
      <c r="F39" s="7"/>
      <c r="G39" s="6"/>
      <c r="H39" s="6"/>
      <c r="I39" s="6">
        <v>2100</v>
      </c>
      <c r="J39" s="6">
        <v>3000</v>
      </c>
      <c r="K39" s="6">
        <f>C39+D39+E39+F39+G39+H39-I39-J39</f>
        <v>46537.2377995797</v>
      </c>
      <c r="L39" s="12"/>
    </row>
    <row r="40" spans="1:12">
      <c r="A40" s="5">
        <v>38</v>
      </c>
      <c r="B40" s="67" t="s">
        <v>60</v>
      </c>
      <c r="C40" s="6">
        <v>53149.966689289</v>
      </c>
      <c r="D40" s="7"/>
      <c r="E40" s="7"/>
      <c r="F40" s="7"/>
      <c r="G40" s="6"/>
      <c r="H40" s="6"/>
      <c r="I40" s="6">
        <v>1200</v>
      </c>
      <c r="J40" s="6">
        <v>2000</v>
      </c>
      <c r="K40" s="6">
        <f>C40+D40+E40+F40+G40+H40-I40-J40</f>
        <v>49949.966689289</v>
      </c>
      <c r="L40" s="12"/>
    </row>
    <row r="41" spans="1:12">
      <c r="A41" s="5">
        <v>39</v>
      </c>
      <c r="B41" s="67" t="s">
        <v>61</v>
      </c>
      <c r="C41" s="6">
        <v>67551.5420712528</v>
      </c>
      <c r="D41" s="7">
        <v>200</v>
      </c>
      <c r="E41" s="7"/>
      <c r="F41" s="7"/>
      <c r="G41" s="6"/>
      <c r="H41" s="6"/>
      <c r="I41" s="6">
        <v>2100</v>
      </c>
      <c r="J41" s="6">
        <v>3000</v>
      </c>
      <c r="K41" s="6">
        <f>C41+D41+E41+F41+G41+H41-I41-J41</f>
        <v>62651.5420712528</v>
      </c>
      <c r="L41" s="12"/>
    </row>
    <row r="42" spans="1:12">
      <c r="A42" s="5">
        <v>40</v>
      </c>
      <c r="B42" s="67" t="s">
        <v>62</v>
      </c>
      <c r="C42" s="6">
        <v>63127.4826956199</v>
      </c>
      <c r="D42" s="7"/>
      <c r="E42" s="7"/>
      <c r="F42" s="7"/>
      <c r="G42" s="6"/>
      <c r="H42" s="6"/>
      <c r="I42" s="6">
        <v>1200</v>
      </c>
      <c r="J42" s="6">
        <v>2300</v>
      </c>
      <c r="K42" s="6">
        <f>C42+D42+E42+F42+G42+H42-I42-J42</f>
        <v>59627.4826956199</v>
      </c>
      <c r="L42" s="12"/>
    </row>
    <row r="43" spans="1:12">
      <c r="A43" s="5">
        <v>41</v>
      </c>
      <c r="B43" s="70" t="s">
        <v>64</v>
      </c>
      <c r="C43" s="6">
        <v>50015.2766115246</v>
      </c>
      <c r="D43" s="7"/>
      <c r="E43" s="7"/>
      <c r="F43" s="7"/>
      <c r="G43" s="10"/>
      <c r="H43" s="10"/>
      <c r="I43" s="10">
        <v>900</v>
      </c>
      <c r="J43" s="10">
        <v>42000</v>
      </c>
      <c r="K43" s="6">
        <f>C43+D43+E43+F43+G43+H43-I43-J43</f>
        <v>7115.2766115246</v>
      </c>
      <c r="L43" s="13" t="s">
        <v>245</v>
      </c>
    </row>
    <row r="44" spans="1:12">
      <c r="A44" s="5">
        <v>42</v>
      </c>
      <c r="B44" s="67" t="s">
        <v>65</v>
      </c>
      <c r="C44" s="6">
        <v>7709.85471573477</v>
      </c>
      <c r="D44" s="7"/>
      <c r="E44" s="7"/>
      <c r="F44" s="7"/>
      <c r="G44" s="6"/>
      <c r="H44" s="6"/>
      <c r="I44" s="6">
        <v>1200</v>
      </c>
      <c r="J44" s="6">
        <v>1900</v>
      </c>
      <c r="K44" s="6">
        <f>C44+D44+E44+F44+G44+H44-I44-J44</f>
        <v>4609.85471573477</v>
      </c>
      <c r="L44" s="12"/>
    </row>
    <row r="45" spans="1:12">
      <c r="A45" s="5">
        <v>43</v>
      </c>
      <c r="B45" s="67" t="s">
        <v>66</v>
      </c>
      <c r="C45" s="6">
        <v>79820.4905774781</v>
      </c>
      <c r="D45" s="7"/>
      <c r="E45" s="7"/>
      <c r="F45" s="7"/>
      <c r="G45" s="6"/>
      <c r="H45" s="6"/>
      <c r="I45" s="6">
        <v>2100</v>
      </c>
      <c r="J45" s="6">
        <v>3000</v>
      </c>
      <c r="K45" s="6">
        <f>C45+D45+E45+F45+G45+H45-I45-J45</f>
        <v>74720.4905774781</v>
      </c>
      <c r="L45" s="12"/>
    </row>
    <row r="46" spans="1:12">
      <c r="A46" s="5">
        <v>44</v>
      </c>
      <c r="B46" s="67" t="s">
        <v>67</v>
      </c>
      <c r="C46" s="6">
        <v>67201.8735333324</v>
      </c>
      <c r="D46" s="7"/>
      <c r="E46" s="7"/>
      <c r="F46" s="7"/>
      <c r="G46" s="6"/>
      <c r="H46" s="6"/>
      <c r="I46" s="6">
        <v>2100</v>
      </c>
      <c r="J46" s="6">
        <v>3000</v>
      </c>
      <c r="K46" s="6">
        <f>C46+D46+E46+F46+G46+H46-I46-J46</f>
        <v>62101.8735333324</v>
      </c>
      <c r="L46" s="12"/>
    </row>
    <row r="47" spans="1:12">
      <c r="A47" s="5">
        <v>45</v>
      </c>
      <c r="B47" s="67" t="s">
        <v>68</v>
      </c>
      <c r="C47" s="6">
        <v>42317.544589007</v>
      </c>
      <c r="D47" s="7"/>
      <c r="E47" s="7"/>
      <c r="F47" s="7"/>
      <c r="G47" s="6"/>
      <c r="H47" s="6"/>
      <c r="I47" s="6">
        <v>1200</v>
      </c>
      <c r="J47" s="6">
        <v>2000</v>
      </c>
      <c r="K47" s="6">
        <f>C47+D47+E47+F47+G47+H47-I47-J47</f>
        <v>39117.544589007</v>
      </c>
      <c r="L47" s="12"/>
    </row>
    <row r="48" spans="1:12">
      <c r="A48" s="5">
        <v>46</v>
      </c>
      <c r="B48" s="67" t="s">
        <v>69</v>
      </c>
      <c r="C48" s="6">
        <v>56236.2877954598</v>
      </c>
      <c r="D48" s="7"/>
      <c r="E48" s="7"/>
      <c r="F48" s="7"/>
      <c r="G48" s="6"/>
      <c r="H48" s="6"/>
      <c r="I48" s="6">
        <v>1200</v>
      </c>
      <c r="J48" s="6">
        <v>2300</v>
      </c>
      <c r="K48" s="6">
        <f>C48+D48+E48+F48+G48+H48-I48-J48</f>
        <v>52736.2877954598</v>
      </c>
      <c r="L48" s="12"/>
    </row>
    <row r="49" spans="1:12">
      <c r="A49" s="5">
        <v>47</v>
      </c>
      <c r="B49" s="67" t="s">
        <v>70</v>
      </c>
      <c r="C49" s="6">
        <v>9541.85694216156</v>
      </c>
      <c r="D49" s="7"/>
      <c r="E49" s="7"/>
      <c r="F49" s="7"/>
      <c r="G49" s="6"/>
      <c r="H49" s="6"/>
      <c r="I49" s="6">
        <v>1200</v>
      </c>
      <c r="J49" s="6">
        <v>2000</v>
      </c>
      <c r="K49" s="6">
        <f>C49+D49+E49+F49+G49+H49-I49-J49</f>
        <v>6341.85694216156</v>
      </c>
      <c r="L49" s="12"/>
    </row>
    <row r="50" spans="1:12">
      <c r="A50" s="5">
        <v>48</v>
      </c>
      <c r="B50" s="67" t="s">
        <v>71</v>
      </c>
      <c r="C50" s="6">
        <v>39021.2611050394</v>
      </c>
      <c r="D50" s="7"/>
      <c r="E50" s="7"/>
      <c r="F50" s="7"/>
      <c r="G50" s="6"/>
      <c r="H50" s="6"/>
      <c r="I50" s="6">
        <v>1200</v>
      </c>
      <c r="J50" s="6">
        <v>2000</v>
      </c>
      <c r="K50" s="6">
        <f>C50+D50+E50+F50+G50+H50-I50-J50</f>
        <v>35821.2611050394</v>
      </c>
      <c r="L50" s="12"/>
    </row>
    <row r="51" spans="1:12">
      <c r="A51" s="5">
        <v>49</v>
      </c>
      <c r="B51" s="8" t="s">
        <v>73</v>
      </c>
      <c r="C51" s="6">
        <v>83646.4865864424</v>
      </c>
      <c r="D51" s="7">
        <v>200</v>
      </c>
      <c r="E51" s="7">
        <v>300</v>
      </c>
      <c r="F51" s="7"/>
      <c r="G51" s="6"/>
      <c r="H51" s="6"/>
      <c r="I51" s="6">
        <v>1200</v>
      </c>
      <c r="J51" s="6">
        <v>2500</v>
      </c>
      <c r="K51" s="6">
        <f>C51+D51+E51+F51+G51+H51-I51-J51</f>
        <v>80446.4865864424</v>
      </c>
      <c r="L51" s="12"/>
    </row>
    <row r="52" spans="1:12">
      <c r="A52" s="5">
        <v>50</v>
      </c>
      <c r="B52" s="67" t="s">
        <v>74</v>
      </c>
      <c r="C52" s="6">
        <v>14209.6009249039</v>
      </c>
      <c r="D52" s="7"/>
      <c r="E52" s="7"/>
      <c r="F52" s="7"/>
      <c r="G52" s="6"/>
      <c r="H52" s="6"/>
      <c r="I52" s="6">
        <v>1200</v>
      </c>
      <c r="J52" s="6">
        <v>2000</v>
      </c>
      <c r="K52" s="6">
        <f>C52+D52+E52+F52+G52+H52-I52-J52</f>
        <v>11009.6009249039</v>
      </c>
      <c r="L52" s="12"/>
    </row>
    <row r="53" spans="1:12">
      <c r="A53" s="5">
        <v>51</v>
      </c>
      <c r="B53" s="67" t="s">
        <v>75</v>
      </c>
      <c r="C53" s="6">
        <v>56472.9379967338</v>
      </c>
      <c r="D53" s="7"/>
      <c r="E53" s="7"/>
      <c r="F53" s="7"/>
      <c r="G53" s="6"/>
      <c r="H53" s="6"/>
      <c r="I53" s="6">
        <v>2100</v>
      </c>
      <c r="J53" s="6">
        <v>2000</v>
      </c>
      <c r="K53" s="6">
        <f>C53+D53+E53+F53+G53+H53-I53-J53</f>
        <v>52372.9379967338</v>
      </c>
      <c r="L53" s="12"/>
    </row>
    <row r="54" spans="1:12">
      <c r="A54" s="5">
        <v>52</v>
      </c>
      <c r="B54" s="67" t="s">
        <v>76</v>
      </c>
      <c r="C54" s="6">
        <v>56863.3788475733</v>
      </c>
      <c r="D54" s="7"/>
      <c r="E54" s="7"/>
      <c r="F54" s="7">
        <v>400</v>
      </c>
      <c r="G54" s="6"/>
      <c r="H54" s="6"/>
      <c r="I54" s="6">
        <v>2100</v>
      </c>
      <c r="J54" s="6">
        <v>2200</v>
      </c>
      <c r="K54" s="6">
        <f>C54+D54+E54+F54+G54+H54-I54-J54</f>
        <v>52963.3788475733</v>
      </c>
      <c r="L54" s="12"/>
    </row>
    <row r="55" spans="1:12">
      <c r="A55" s="5">
        <v>53</v>
      </c>
      <c r="B55" s="67" t="s">
        <v>77</v>
      </c>
      <c r="C55" s="6">
        <v>88610.1714588586</v>
      </c>
      <c r="D55" s="7">
        <v>200</v>
      </c>
      <c r="E55" s="7">
        <v>500</v>
      </c>
      <c r="F55" s="7"/>
      <c r="G55" s="6"/>
      <c r="H55" s="6"/>
      <c r="I55" s="6">
        <v>675</v>
      </c>
      <c r="J55" s="6">
        <v>3000</v>
      </c>
      <c r="K55" s="6">
        <f>C55+D55+E55+F55+G55+H55-I55-J55</f>
        <v>85635.1714588586</v>
      </c>
      <c r="L55" s="12"/>
    </row>
    <row r="56" spans="1:12">
      <c r="A56" s="5">
        <v>54</v>
      </c>
      <c r="B56" s="67" t="s">
        <v>78</v>
      </c>
      <c r="C56" s="6">
        <v>48456.8990576337</v>
      </c>
      <c r="D56" s="7"/>
      <c r="E56" s="7"/>
      <c r="F56" s="7"/>
      <c r="G56" s="6"/>
      <c r="H56" s="6"/>
      <c r="I56" s="6">
        <v>1200</v>
      </c>
      <c r="J56" s="6">
        <v>2000</v>
      </c>
      <c r="K56" s="6">
        <f>C56+D56+E56+F56+G56+H56-I56-J56</f>
        <v>45256.8990576337</v>
      </c>
      <c r="L56" s="12"/>
    </row>
    <row r="57" spans="1:12">
      <c r="A57" s="5">
        <v>55</v>
      </c>
      <c r="B57" s="67" t="s">
        <v>79</v>
      </c>
      <c r="C57" s="6">
        <v>34719.18673292</v>
      </c>
      <c r="D57" s="7"/>
      <c r="E57" s="7"/>
      <c r="F57" s="7"/>
      <c r="G57" s="6"/>
      <c r="H57" s="6"/>
      <c r="I57" s="6">
        <v>1200</v>
      </c>
      <c r="J57" s="6">
        <v>2000</v>
      </c>
      <c r="K57" s="6">
        <f>C57+D57+E57+F57+G57+H57-I57-J57</f>
        <v>31519.18673292</v>
      </c>
      <c r="L57" s="12"/>
    </row>
    <row r="58" spans="1:12">
      <c r="A58" s="5">
        <v>56</v>
      </c>
      <c r="B58" s="67" t="s">
        <v>80</v>
      </c>
      <c r="C58" s="6">
        <v>52369.1981954968</v>
      </c>
      <c r="D58" s="7"/>
      <c r="E58" s="7"/>
      <c r="F58" s="7"/>
      <c r="G58" s="6"/>
      <c r="H58" s="6"/>
      <c r="I58" s="6">
        <v>1200</v>
      </c>
      <c r="J58" s="6">
        <v>2000</v>
      </c>
      <c r="K58" s="6">
        <f>C58+D58+E58+F58+G58+H58-I58-J58</f>
        <v>49169.1981954968</v>
      </c>
      <c r="L58" s="12"/>
    </row>
    <row r="59" spans="1:12">
      <c r="A59" s="5">
        <v>57</v>
      </c>
      <c r="B59" s="67" t="s">
        <v>81</v>
      </c>
      <c r="C59" s="6">
        <v>37165.7139683779</v>
      </c>
      <c r="D59" s="7"/>
      <c r="E59" s="7"/>
      <c r="F59" s="7"/>
      <c r="G59" s="6"/>
      <c r="H59" s="6"/>
      <c r="I59" s="6">
        <v>1200</v>
      </c>
      <c r="J59" s="6">
        <v>2000</v>
      </c>
      <c r="K59" s="6">
        <f>C59+D59+E59+F59+G59+H59-I59-J59</f>
        <v>33965.7139683779</v>
      </c>
      <c r="L59" s="12"/>
    </row>
    <row r="60" spans="1:12">
      <c r="A60" s="5">
        <v>58</v>
      </c>
      <c r="B60" s="67" t="s">
        <v>82</v>
      </c>
      <c r="C60" s="6">
        <v>90222.4955579982</v>
      </c>
      <c r="D60" s="7"/>
      <c r="E60" s="7">
        <v>800</v>
      </c>
      <c r="F60" s="7"/>
      <c r="G60" s="6"/>
      <c r="H60" s="6"/>
      <c r="I60" s="6"/>
      <c r="J60" s="6">
        <v>2000</v>
      </c>
      <c r="K60" s="6">
        <f>C60+D60+E60+F60+G60+H60-I60-J60</f>
        <v>89022.4955579982</v>
      </c>
      <c r="L60" s="12"/>
    </row>
    <row r="61" spans="1:12">
      <c r="A61" s="5">
        <v>59</v>
      </c>
      <c r="B61" s="67" t="s">
        <v>83</v>
      </c>
      <c r="C61" s="6">
        <v>61474.1049387919</v>
      </c>
      <c r="D61" s="7"/>
      <c r="E61" s="7"/>
      <c r="F61" s="7"/>
      <c r="G61" s="6"/>
      <c r="H61" s="6"/>
      <c r="I61" s="6">
        <v>900</v>
      </c>
      <c r="J61" s="6">
        <v>2000</v>
      </c>
      <c r="K61" s="6">
        <f>C61+D61+E61+F61+G61+H61-I61-J61</f>
        <v>58574.1049387919</v>
      </c>
      <c r="L61" s="12"/>
    </row>
    <row r="62" spans="1:12">
      <c r="A62" s="5">
        <v>60</v>
      </c>
      <c r="B62" s="67" t="s">
        <v>84</v>
      </c>
      <c r="C62" s="6">
        <v>13142.3593759577</v>
      </c>
      <c r="D62" s="7"/>
      <c r="E62" s="7"/>
      <c r="F62" s="7"/>
      <c r="G62" s="6"/>
      <c r="H62" s="6"/>
      <c r="I62" s="6">
        <v>1200</v>
      </c>
      <c r="J62" s="6">
        <v>2000</v>
      </c>
      <c r="K62" s="6">
        <f>C62+D62+E62+F62+G62+H62-I62-J62</f>
        <v>9942.3593759577</v>
      </c>
      <c r="L62" s="12"/>
    </row>
    <row r="63" spans="1:12">
      <c r="A63" s="5">
        <v>61</v>
      </c>
      <c r="B63" s="67" t="s">
        <v>85</v>
      </c>
      <c r="C63" s="6">
        <v>63338.3731568039</v>
      </c>
      <c r="D63" s="7"/>
      <c r="E63" s="7"/>
      <c r="F63" s="7"/>
      <c r="G63" s="6"/>
      <c r="H63" s="6"/>
      <c r="I63" s="6">
        <v>1200</v>
      </c>
      <c r="J63" s="6">
        <v>2000</v>
      </c>
      <c r="K63" s="6">
        <f>C63+D63+E63+F63+G63+H63-I63-J63</f>
        <v>60138.3731568039</v>
      </c>
      <c r="L63" s="12"/>
    </row>
    <row r="64" spans="1:12">
      <c r="A64" s="5">
        <v>62</v>
      </c>
      <c r="B64" s="67" t="s">
        <v>86</v>
      </c>
      <c r="C64" s="6">
        <v>54740.3110311359</v>
      </c>
      <c r="D64" s="7"/>
      <c r="E64" s="7"/>
      <c r="F64" s="7"/>
      <c r="G64" s="6"/>
      <c r="H64" s="6"/>
      <c r="I64" s="6">
        <v>2100</v>
      </c>
      <c r="J64" s="6">
        <v>2300</v>
      </c>
      <c r="K64" s="6">
        <f>C64+D64+E64+F64+G64+H64-I64-J64</f>
        <v>50340.3110311359</v>
      </c>
      <c r="L64" s="12"/>
    </row>
    <row r="65" spans="1:12">
      <c r="A65" s="5">
        <v>63</v>
      </c>
      <c r="B65" s="67" t="s">
        <v>87</v>
      </c>
      <c r="C65" s="6">
        <v>16560.5008168957</v>
      </c>
      <c r="D65" s="7"/>
      <c r="E65" s="7"/>
      <c r="F65" s="7"/>
      <c r="G65" s="6"/>
      <c r="H65" s="6"/>
      <c r="I65" s="6">
        <v>1200</v>
      </c>
      <c r="J65" s="6">
        <v>2000</v>
      </c>
      <c r="K65" s="6">
        <f>C65+D65+E65+F65+G65+H65-I65-J65</f>
        <v>13360.5008168957</v>
      </c>
      <c r="L65" s="12"/>
    </row>
    <row r="66" spans="1:12">
      <c r="A66" s="5">
        <v>64</v>
      </c>
      <c r="B66" s="67" t="s">
        <v>88</v>
      </c>
      <c r="C66" s="6">
        <v>88781.1658356335</v>
      </c>
      <c r="D66" s="7"/>
      <c r="E66" s="7">
        <v>600</v>
      </c>
      <c r="F66" s="7"/>
      <c r="G66" s="6"/>
      <c r="H66" s="6"/>
      <c r="I66" s="6">
        <v>1200</v>
      </c>
      <c r="J66" s="6">
        <v>4000</v>
      </c>
      <c r="K66" s="6">
        <f>C66+D66+E66+F66+G66+H66-I66-J66</f>
        <v>84181.1658356335</v>
      </c>
      <c r="L66" s="12"/>
    </row>
    <row r="67" spans="1:12">
      <c r="A67" s="5">
        <v>65</v>
      </c>
      <c r="B67" s="67" t="s">
        <v>89</v>
      </c>
      <c r="C67" s="6">
        <v>108395.344570878</v>
      </c>
      <c r="D67" s="7"/>
      <c r="E67" s="7"/>
      <c r="F67" s="7"/>
      <c r="G67" s="6"/>
      <c r="H67" s="6"/>
      <c r="I67" s="6">
        <v>2100</v>
      </c>
      <c r="J67" s="6">
        <v>3000</v>
      </c>
      <c r="K67" s="6">
        <f>C67+D67+E67+F67+G67+H67-I67-J67</f>
        <v>103295.344570878</v>
      </c>
      <c r="L67" s="12"/>
    </row>
    <row r="68" spans="1:12">
      <c r="A68" s="5">
        <v>66</v>
      </c>
      <c r="B68" s="67" t="s">
        <v>90</v>
      </c>
      <c r="C68" s="6">
        <v>110555.945278241</v>
      </c>
      <c r="D68" s="7"/>
      <c r="E68" s="7">
        <v>500</v>
      </c>
      <c r="F68" s="7"/>
      <c r="G68" s="6"/>
      <c r="H68" s="6"/>
      <c r="I68" s="6">
        <v>2700</v>
      </c>
      <c r="J68" s="6">
        <v>2000</v>
      </c>
      <c r="K68" s="6">
        <f t="shared" ref="K68:K99" si="2">C68+D68+E68+F68+G68+H68-I68-J68</f>
        <v>106355.945278241</v>
      </c>
      <c r="L68" s="12"/>
    </row>
    <row r="69" spans="1:12">
      <c r="A69" s="5">
        <v>67</v>
      </c>
      <c r="B69" s="67" t="s">
        <v>91</v>
      </c>
      <c r="C69" s="6">
        <v>23109.7646079388</v>
      </c>
      <c r="D69" s="7"/>
      <c r="E69" s="7"/>
      <c r="F69" s="7"/>
      <c r="G69" s="6"/>
      <c r="H69" s="6"/>
      <c r="I69" s="6">
        <v>1200</v>
      </c>
      <c r="J69" s="6">
        <v>1900</v>
      </c>
      <c r="K69" s="6">
        <f>C69+D69+E69+F69+G69+H69-I69-J69</f>
        <v>20009.7646079388</v>
      </c>
      <c r="L69" s="12"/>
    </row>
    <row r="70" spans="1:12">
      <c r="A70" s="5">
        <v>68</v>
      </c>
      <c r="B70" s="67" t="s">
        <v>92</v>
      </c>
      <c r="C70" s="6">
        <v>47010.3544069196</v>
      </c>
      <c r="D70" s="7"/>
      <c r="E70" s="7"/>
      <c r="F70" s="7"/>
      <c r="G70" s="6"/>
      <c r="H70" s="6"/>
      <c r="I70" s="6">
        <v>2100</v>
      </c>
      <c r="J70" s="6">
        <v>2300</v>
      </c>
      <c r="K70" s="6">
        <f>C70+D70+E70+F70+G70+H70-I70-J70</f>
        <v>42610.3544069196</v>
      </c>
      <c r="L70" s="12"/>
    </row>
    <row r="71" spans="1:12">
      <c r="A71" s="5">
        <v>69</v>
      </c>
      <c r="B71" s="67" t="s">
        <v>93</v>
      </c>
      <c r="C71" s="6">
        <v>55958.748342457</v>
      </c>
      <c r="D71" s="7"/>
      <c r="E71" s="7">
        <v>500</v>
      </c>
      <c r="F71" s="7"/>
      <c r="G71" s="6"/>
      <c r="H71" s="6"/>
      <c r="I71" s="6">
        <v>2700</v>
      </c>
      <c r="J71" s="6">
        <v>2000</v>
      </c>
      <c r="K71" s="6">
        <f>C71+D71+E71+F71+G71+H71-I71-J71</f>
        <v>51758.748342457</v>
      </c>
      <c r="L71" s="12"/>
    </row>
    <row r="72" spans="1:12">
      <c r="A72" s="5">
        <v>70</v>
      </c>
      <c r="B72" s="67" t="s">
        <v>94</v>
      </c>
      <c r="C72" s="6">
        <v>93606.0911788396</v>
      </c>
      <c r="D72" s="7"/>
      <c r="E72" s="7"/>
      <c r="F72" s="7"/>
      <c r="G72" s="6"/>
      <c r="H72" s="6"/>
      <c r="I72" s="6">
        <v>2475</v>
      </c>
      <c r="J72" s="6">
        <v>2000</v>
      </c>
      <c r="K72" s="6">
        <f>C72+D72+E72+F72+G72+H72-I72-J72</f>
        <v>89131.0911788396</v>
      </c>
      <c r="L72" s="12"/>
    </row>
    <row r="73" spans="1:12">
      <c r="A73" s="5">
        <v>71</v>
      </c>
      <c r="B73" s="67" t="s">
        <v>95</v>
      </c>
      <c r="C73" s="6">
        <v>65671.0886525516</v>
      </c>
      <c r="D73" s="7"/>
      <c r="E73" s="7"/>
      <c r="F73" s="7"/>
      <c r="G73" s="6"/>
      <c r="H73" s="6"/>
      <c r="I73" s="6">
        <v>2700</v>
      </c>
      <c r="J73" s="6">
        <v>2000</v>
      </c>
      <c r="K73" s="6">
        <f>C73+D73+E73+F73+G73+H73-I73-J73</f>
        <v>60971.0886525516</v>
      </c>
      <c r="L73" s="12"/>
    </row>
    <row r="74" spans="1:12">
      <c r="A74" s="5">
        <v>72</v>
      </c>
      <c r="B74" s="67" t="s">
        <v>96</v>
      </c>
      <c r="C74" s="6">
        <v>86661.2822998553</v>
      </c>
      <c r="D74" s="7"/>
      <c r="E74" s="7"/>
      <c r="F74" s="7"/>
      <c r="G74" s="6"/>
      <c r="H74" s="6"/>
      <c r="I74" s="6"/>
      <c r="J74" s="6">
        <v>2000</v>
      </c>
      <c r="K74" s="6">
        <f>C74+D74+E74+F74+G74+H74-I74-J74</f>
        <v>84661.2822998553</v>
      </c>
      <c r="L74" s="12"/>
    </row>
    <row r="75" spans="1:12">
      <c r="A75" s="5">
        <v>73</v>
      </c>
      <c r="B75" s="67" t="s">
        <v>97</v>
      </c>
      <c r="C75" s="6">
        <v>17585.4550780195</v>
      </c>
      <c r="D75" s="7"/>
      <c r="E75" s="7"/>
      <c r="F75" s="7"/>
      <c r="G75" s="6"/>
      <c r="H75" s="6"/>
      <c r="I75" s="6">
        <v>1200</v>
      </c>
      <c r="J75" s="6">
        <v>2000</v>
      </c>
      <c r="K75" s="6">
        <f>C75+D75+E75+F75+G75+H75-I75-J75</f>
        <v>14385.4550780195</v>
      </c>
      <c r="L75" s="12"/>
    </row>
    <row r="76" spans="1:12">
      <c r="A76" s="5">
        <v>74</v>
      </c>
      <c r="B76" s="67" t="s">
        <v>98</v>
      </c>
      <c r="C76" s="6">
        <v>89248.3465908023</v>
      </c>
      <c r="D76" s="7"/>
      <c r="E76" s="7"/>
      <c r="F76" s="7"/>
      <c r="G76" s="6"/>
      <c r="H76" s="6"/>
      <c r="I76" s="6">
        <v>2100</v>
      </c>
      <c r="J76" s="6">
        <v>3000</v>
      </c>
      <c r="K76" s="6">
        <f>C76+D76+E76+F76+G76+H76-I76-J76</f>
        <v>84148.3465908023</v>
      </c>
      <c r="L76" s="12"/>
    </row>
    <row r="77" spans="1:12">
      <c r="A77" s="5">
        <v>75</v>
      </c>
      <c r="B77" s="67" t="s">
        <v>99</v>
      </c>
      <c r="C77" s="6">
        <v>56665.2727142373</v>
      </c>
      <c r="D77" s="7"/>
      <c r="E77" s="7"/>
      <c r="F77" s="7"/>
      <c r="G77" s="6"/>
      <c r="H77" s="6"/>
      <c r="I77" s="6">
        <v>2100</v>
      </c>
      <c r="J77" s="6">
        <v>2000</v>
      </c>
      <c r="K77" s="6">
        <f>C77+D77+E77+F77+G77+H77-I77-J77</f>
        <v>52565.2727142373</v>
      </c>
      <c r="L77" s="12"/>
    </row>
    <row r="78" spans="1:12">
      <c r="A78" s="5">
        <v>76</v>
      </c>
      <c r="B78" s="67" t="s">
        <v>100</v>
      </c>
      <c r="C78" s="6">
        <v>-1609.27234165602</v>
      </c>
      <c r="D78" s="7"/>
      <c r="E78" s="7">
        <v>500</v>
      </c>
      <c r="F78" s="7"/>
      <c r="G78" s="6"/>
      <c r="H78" s="6"/>
      <c r="I78" s="6">
        <v>2100</v>
      </c>
      <c r="J78" s="6">
        <v>1900</v>
      </c>
      <c r="K78" s="6">
        <f>C78+D78+E78+F78+G78+H78-I78-J78</f>
        <v>-5109.27234165602</v>
      </c>
      <c r="L78" s="12"/>
    </row>
    <row r="79" spans="1:12">
      <c r="A79" s="5">
        <v>77</v>
      </c>
      <c r="B79" s="67" t="s">
        <v>101</v>
      </c>
      <c r="C79" s="6">
        <v>1057.29864547192</v>
      </c>
      <c r="D79" s="7"/>
      <c r="E79" s="7"/>
      <c r="F79" s="7"/>
      <c r="G79" s="6"/>
      <c r="H79" s="6"/>
      <c r="I79" s="6">
        <v>1200</v>
      </c>
      <c r="J79" s="6">
        <v>1000</v>
      </c>
      <c r="K79" s="6">
        <f>C79+D79+E79+F79+G79+H79-I79-J79</f>
        <v>-1142.70135452808</v>
      </c>
      <c r="L79" s="12"/>
    </row>
    <row r="80" spans="1:12">
      <c r="A80" s="5">
        <v>78</v>
      </c>
      <c r="B80" s="67" t="s">
        <v>102</v>
      </c>
      <c r="C80" s="6">
        <v>49666.8163336866</v>
      </c>
      <c r="D80" s="7">
        <v>200</v>
      </c>
      <c r="E80" s="7">
        <v>500</v>
      </c>
      <c r="F80" s="7"/>
      <c r="G80" s="6"/>
      <c r="H80" s="6"/>
      <c r="I80" s="6">
        <v>2700</v>
      </c>
      <c r="J80" s="6">
        <v>2000</v>
      </c>
      <c r="K80" s="6">
        <f>C80+D80+E80+F80+G80+H80-I80-J80</f>
        <v>45666.8163336866</v>
      </c>
      <c r="L80" s="12"/>
    </row>
    <row r="81" spans="1:12">
      <c r="A81" s="5">
        <v>79</v>
      </c>
      <c r="B81" s="67" t="s">
        <v>103</v>
      </c>
      <c r="C81" s="6">
        <v>10861.3913170927</v>
      </c>
      <c r="D81" s="7"/>
      <c r="E81" s="7"/>
      <c r="F81" s="7"/>
      <c r="G81" s="6"/>
      <c r="H81" s="6"/>
      <c r="I81" s="6">
        <v>1200</v>
      </c>
      <c r="J81" s="6">
        <v>2000</v>
      </c>
      <c r="K81" s="6">
        <f>C81+D81+E81+F81+G81+H81-I81-J81</f>
        <v>7661.3913170927</v>
      </c>
      <c r="L81" s="12"/>
    </row>
    <row r="82" spans="1:12">
      <c r="A82" s="5">
        <v>80</v>
      </c>
      <c r="B82" s="67" t="s">
        <v>104</v>
      </c>
      <c r="C82" s="6">
        <v>68516.6628823908</v>
      </c>
      <c r="D82" s="7"/>
      <c r="E82" s="7"/>
      <c r="F82" s="7"/>
      <c r="G82" s="6"/>
      <c r="H82" s="6"/>
      <c r="I82" s="6">
        <v>1200</v>
      </c>
      <c r="J82" s="6">
        <v>3000</v>
      </c>
      <c r="K82" s="6">
        <f>C82+D82+E82+F82+G82+H82-I82-J82</f>
        <v>64316.6628823908</v>
      </c>
      <c r="L82" s="12"/>
    </row>
    <row r="83" spans="1:12">
      <c r="A83" s="5">
        <v>81</v>
      </c>
      <c r="B83" s="67" t="s">
        <v>105</v>
      </c>
      <c r="C83" s="6">
        <v>12164.285815173</v>
      </c>
      <c r="D83" s="7"/>
      <c r="E83" s="7"/>
      <c r="F83" s="7"/>
      <c r="G83" s="6"/>
      <c r="H83" s="6"/>
      <c r="I83" s="6">
        <v>1200</v>
      </c>
      <c r="J83" s="6">
        <v>2000</v>
      </c>
      <c r="K83" s="6">
        <f>C83+D83+E83+F83+G83+H83-I83-J83</f>
        <v>8964.285815173</v>
      </c>
      <c r="L83" s="12"/>
    </row>
    <row r="84" spans="1:12">
      <c r="A84" s="5">
        <v>82</v>
      </c>
      <c r="B84" s="67" t="s">
        <v>106</v>
      </c>
      <c r="C84" s="6">
        <v>2280.18149652681</v>
      </c>
      <c r="D84" s="7"/>
      <c r="E84" s="7"/>
      <c r="F84" s="7"/>
      <c r="G84" s="6"/>
      <c r="H84" s="6"/>
      <c r="I84" s="6">
        <v>1200</v>
      </c>
      <c r="J84" s="6">
        <v>2000</v>
      </c>
      <c r="K84" s="6">
        <f>C84+D84+E84+F84+G84+H84-I84-J84</f>
        <v>-919.81850347319</v>
      </c>
      <c r="L84" s="12"/>
    </row>
    <row r="85" spans="1:12">
      <c r="A85" s="5">
        <v>83</v>
      </c>
      <c r="B85" s="67" t="s">
        <v>107</v>
      </c>
      <c r="C85" s="6">
        <v>138832.702520667</v>
      </c>
      <c r="D85" s="7">
        <v>200</v>
      </c>
      <c r="E85" s="7">
        <v>1000</v>
      </c>
      <c r="F85" s="7"/>
      <c r="G85" s="6"/>
      <c r="H85" s="6">
        <v>400</v>
      </c>
      <c r="I85" s="6">
        <v>675</v>
      </c>
      <c r="J85" s="6">
        <v>4000</v>
      </c>
      <c r="K85" s="6">
        <f>C85+D85+E85+F85+G85+H85-I85-J85</f>
        <v>135757.702520667</v>
      </c>
      <c r="L85" s="12"/>
    </row>
    <row r="86" spans="1:12">
      <c r="A86" s="5">
        <v>84</v>
      </c>
      <c r="B86" s="67" t="s">
        <v>108</v>
      </c>
      <c r="C86" s="6">
        <v>68382.4691476719</v>
      </c>
      <c r="D86" s="7">
        <v>200</v>
      </c>
      <c r="E86" s="7"/>
      <c r="F86" s="7"/>
      <c r="G86" s="6"/>
      <c r="H86" s="6"/>
      <c r="I86" s="6">
        <v>2700</v>
      </c>
      <c r="J86" s="6">
        <v>2000</v>
      </c>
      <c r="K86" s="6">
        <f>C86+D86+E86+F86+G86+H86-I86-J86</f>
        <v>63882.4691476719</v>
      </c>
      <c r="L86" s="12"/>
    </row>
    <row r="87" spans="1:12">
      <c r="A87" s="5">
        <v>85</v>
      </c>
      <c r="B87" s="67" t="s">
        <v>110</v>
      </c>
      <c r="C87" s="6">
        <v>65834.0502986041</v>
      </c>
      <c r="D87" s="7"/>
      <c r="E87" s="7"/>
      <c r="F87" s="7"/>
      <c r="G87" s="6"/>
      <c r="H87" s="6"/>
      <c r="I87" s="6">
        <v>2100</v>
      </c>
      <c r="J87" s="6">
        <v>2000</v>
      </c>
      <c r="K87" s="6">
        <f>C87+D87+E87+F87+G87+H87-I87-J87</f>
        <v>61734.0502986041</v>
      </c>
      <c r="L87" s="12"/>
    </row>
    <row r="88" spans="1:12">
      <c r="A88" s="5">
        <v>86</v>
      </c>
      <c r="B88" s="68" t="s">
        <v>111</v>
      </c>
      <c r="C88" s="6">
        <v>24698.8110427174</v>
      </c>
      <c r="D88" s="7"/>
      <c r="E88" s="7"/>
      <c r="F88" s="7"/>
      <c r="G88" s="6"/>
      <c r="H88" s="6"/>
      <c r="I88" s="6">
        <v>1200</v>
      </c>
      <c r="J88" s="6">
        <v>3000</v>
      </c>
      <c r="K88" s="6">
        <f>C88+D88+E88+F88+G88+H88-I88-J88</f>
        <v>20498.8110427174</v>
      </c>
      <c r="L88" s="23"/>
    </row>
    <row r="89" spans="1:12">
      <c r="A89" s="5">
        <v>87</v>
      </c>
      <c r="B89" s="67" t="s">
        <v>112</v>
      </c>
      <c r="C89" s="6">
        <v>13102.4725445661</v>
      </c>
      <c r="D89" s="7"/>
      <c r="E89" s="7"/>
      <c r="F89" s="7"/>
      <c r="G89" s="6"/>
      <c r="H89" s="6"/>
      <c r="I89" s="6">
        <v>1200</v>
      </c>
      <c r="J89" s="6">
        <v>2000</v>
      </c>
      <c r="K89" s="6">
        <f>C89+D89+E89+F89+G89+H89-I89-J89</f>
        <v>9902.4725445661</v>
      </c>
      <c r="L89" s="23"/>
    </row>
    <row r="90" spans="1:12">
      <c r="A90" s="5">
        <v>88</v>
      </c>
      <c r="B90" s="15" t="s">
        <v>113</v>
      </c>
      <c r="C90" s="6">
        <v>14500.9538447271</v>
      </c>
      <c r="D90" s="7"/>
      <c r="E90" s="7"/>
      <c r="F90" s="7"/>
      <c r="G90" s="6"/>
      <c r="H90" s="6"/>
      <c r="I90" s="6">
        <v>1200</v>
      </c>
      <c r="J90" s="6">
        <v>2000</v>
      </c>
      <c r="K90" s="6">
        <f>C90+D90+E90+F90+G90+H90-I90-J90</f>
        <v>11300.9538447271</v>
      </c>
      <c r="L90" s="12"/>
    </row>
    <row r="91" spans="1:12">
      <c r="A91" s="5">
        <v>89</v>
      </c>
      <c r="B91" s="8" t="s">
        <v>114</v>
      </c>
      <c r="C91" s="6">
        <v>25133.1399791881</v>
      </c>
      <c r="D91" s="7">
        <v>200</v>
      </c>
      <c r="E91" s="7"/>
      <c r="F91" s="7"/>
      <c r="G91" s="6"/>
      <c r="H91" s="6"/>
      <c r="I91" s="6">
        <v>1200</v>
      </c>
      <c r="J91" s="6">
        <v>3000</v>
      </c>
      <c r="K91" s="6">
        <f>C91+D91+E91+F91+G91+H91-I91-J91</f>
        <v>21133.1399791881</v>
      </c>
      <c r="L91" s="13" t="s">
        <v>246</v>
      </c>
    </row>
    <row r="92" spans="1:12">
      <c r="A92" s="5">
        <v>90</v>
      </c>
      <c r="B92" s="9" t="s">
        <v>167</v>
      </c>
      <c r="C92" s="6">
        <v>8000</v>
      </c>
      <c r="D92" s="7"/>
      <c r="E92" s="7"/>
      <c r="F92" s="7"/>
      <c r="G92" s="6"/>
      <c r="H92" s="6"/>
      <c r="I92" s="6">
        <v>800</v>
      </c>
      <c r="J92" s="6">
        <v>1000</v>
      </c>
      <c r="K92" s="6">
        <f>C92+D92+E92+F92+G92+H92-I92-J92</f>
        <v>6200</v>
      </c>
      <c r="L92" s="12"/>
    </row>
    <row r="93" spans="1:12">
      <c r="A93" s="5">
        <v>91</v>
      </c>
      <c r="B93" s="15" t="s">
        <v>115</v>
      </c>
      <c r="C93" s="6">
        <v>17443.8221136951</v>
      </c>
      <c r="D93" s="7"/>
      <c r="E93" s="7"/>
      <c r="F93" s="7"/>
      <c r="G93" s="6"/>
      <c r="H93" s="6"/>
      <c r="I93" s="6"/>
      <c r="J93" s="6">
        <v>2000</v>
      </c>
      <c r="K93" s="6">
        <f>C93+D93+E93+F93+G93+H93-I93-J93</f>
        <v>15443.8221136951</v>
      </c>
      <c r="L93" s="12"/>
    </row>
    <row r="94" spans="1:12">
      <c r="A94" s="5">
        <v>92</v>
      </c>
      <c r="B94" s="68" t="s">
        <v>116</v>
      </c>
      <c r="C94" s="6">
        <v>-2132.338368296</v>
      </c>
      <c r="D94" s="7"/>
      <c r="E94" s="7"/>
      <c r="F94" s="7"/>
      <c r="G94" s="6"/>
      <c r="H94" s="6"/>
      <c r="I94" s="6">
        <v>1200</v>
      </c>
      <c r="J94" s="6">
        <v>2000</v>
      </c>
      <c r="K94" s="6">
        <f>C94+D94+E94+F94+G94+H94-I94-J94</f>
        <v>-5332.338368296</v>
      </c>
      <c r="L94" s="12"/>
    </row>
    <row r="95" spans="1:12">
      <c r="A95" s="5">
        <v>93</v>
      </c>
      <c r="B95" s="68" t="s">
        <v>117</v>
      </c>
      <c r="C95" s="6">
        <v>-1195.1116192937</v>
      </c>
      <c r="D95" s="7"/>
      <c r="E95" s="7"/>
      <c r="F95" s="7"/>
      <c r="G95" s="6"/>
      <c r="H95" s="6"/>
      <c r="I95" s="6"/>
      <c r="J95" s="6">
        <v>2000</v>
      </c>
      <c r="K95" s="6">
        <f>C95+D95+E95+F95+G95+H95-I95-J95</f>
        <v>-3195.1116192937</v>
      </c>
      <c r="L95" s="12"/>
    </row>
    <row r="96" spans="1:12">
      <c r="A96" s="5">
        <v>94</v>
      </c>
      <c r="B96" s="15" t="s">
        <v>138</v>
      </c>
      <c r="C96" s="6">
        <v>-3750</v>
      </c>
      <c r="D96" s="7"/>
      <c r="E96" s="7"/>
      <c r="F96" s="7"/>
      <c r="G96" s="6"/>
      <c r="H96" s="6"/>
      <c r="I96" s="6">
        <v>2100</v>
      </c>
      <c r="J96" s="6">
        <v>2000</v>
      </c>
      <c r="K96" s="6">
        <f>C96+D96+E96+F96+G96+H96-I96-J96</f>
        <v>-7850</v>
      </c>
      <c r="L96" s="12"/>
    </row>
    <row r="97" spans="1:12">
      <c r="A97" s="5">
        <v>95</v>
      </c>
      <c r="B97" s="15" t="s">
        <v>118</v>
      </c>
      <c r="C97" s="6">
        <v>-7700</v>
      </c>
      <c r="D97" s="7"/>
      <c r="E97" s="7"/>
      <c r="F97" s="7"/>
      <c r="G97" s="6"/>
      <c r="H97" s="6"/>
      <c r="I97" s="6">
        <v>1200</v>
      </c>
      <c r="J97" s="6">
        <v>2000</v>
      </c>
      <c r="K97" s="6">
        <f>C97+D97+E97+F97+G97+H97-I97-J97</f>
        <v>-10900</v>
      </c>
      <c r="L97" s="12"/>
    </row>
    <row r="98" spans="1:12">
      <c r="A98" s="5">
        <v>96</v>
      </c>
      <c r="B98" s="15" t="s">
        <v>139</v>
      </c>
      <c r="C98" s="6">
        <v>-3500</v>
      </c>
      <c r="D98" s="7"/>
      <c r="E98" s="7"/>
      <c r="F98" s="7"/>
      <c r="G98" s="6"/>
      <c r="H98" s="6"/>
      <c r="I98" s="6">
        <v>500</v>
      </c>
      <c r="J98" s="6">
        <v>2000</v>
      </c>
      <c r="K98" s="6">
        <f>C98+D98+E98+F98+G98+H98-I98-J98</f>
        <v>-6000</v>
      </c>
      <c r="L98" s="12"/>
    </row>
    <row r="99" spans="1:12">
      <c r="A99" s="5">
        <v>97</v>
      </c>
      <c r="B99" s="67" t="s">
        <v>120</v>
      </c>
      <c r="C99" s="6">
        <v>36520.9543834498</v>
      </c>
      <c r="D99" s="7"/>
      <c r="E99" s="7"/>
      <c r="F99" s="7"/>
      <c r="G99" s="6"/>
      <c r="H99" s="6"/>
      <c r="I99" s="6"/>
      <c r="J99" s="6">
        <v>2000</v>
      </c>
      <c r="K99" s="6">
        <f>C99+D99+E99+F99+G99+H99-I99-J99</f>
        <v>34520.9543834498</v>
      </c>
      <c r="L99" s="12"/>
    </row>
    <row r="100" spans="1:12">
      <c r="A100" s="5">
        <v>98</v>
      </c>
      <c r="B100" s="8" t="s">
        <v>205</v>
      </c>
      <c r="C100" s="6">
        <v>2900</v>
      </c>
      <c r="D100" s="7"/>
      <c r="E100" s="7"/>
      <c r="F100" s="7">
        <v>400</v>
      </c>
      <c r="G100" s="6"/>
      <c r="H100" s="6"/>
      <c r="I100" s="6"/>
      <c r="J100" s="6">
        <v>1000</v>
      </c>
      <c r="K100" s="6">
        <f t="shared" ref="K100:K123" si="3">C100+D100+E100+F100+G100+H100-I100-J100</f>
        <v>2300</v>
      </c>
      <c r="L100" s="12"/>
    </row>
    <row r="101" spans="1:12">
      <c r="A101" s="5">
        <v>99</v>
      </c>
      <c r="B101" s="9" t="s">
        <v>183</v>
      </c>
      <c r="C101" s="6">
        <v>4000</v>
      </c>
      <c r="D101" s="7"/>
      <c r="E101" s="7"/>
      <c r="F101" s="7"/>
      <c r="G101" s="6"/>
      <c r="H101" s="6"/>
      <c r="I101" s="6">
        <v>1050</v>
      </c>
      <c r="J101" s="6">
        <v>1000</v>
      </c>
      <c r="K101" s="6">
        <f>C101+D101+E101+F101+G101+H101-I101-J101</f>
        <v>1950</v>
      </c>
      <c r="L101" s="23"/>
    </row>
    <row r="102" spans="1:12">
      <c r="A102" s="5">
        <v>100</v>
      </c>
      <c r="B102" s="9" t="s">
        <v>206</v>
      </c>
      <c r="C102" s="6">
        <v>2000</v>
      </c>
      <c r="D102" s="7"/>
      <c r="E102" s="7"/>
      <c r="F102" s="7"/>
      <c r="G102" s="6"/>
      <c r="H102" s="6"/>
      <c r="I102" s="6">
        <v>300</v>
      </c>
      <c r="J102" s="6">
        <v>1000</v>
      </c>
      <c r="K102" s="6">
        <f>C102+D102+E102+F102+G102+H102-I102-J102</f>
        <v>700</v>
      </c>
      <c r="L102" s="23"/>
    </row>
    <row r="103" spans="1:12">
      <c r="A103" s="5">
        <v>101</v>
      </c>
      <c r="B103" s="9" t="s">
        <v>207</v>
      </c>
      <c r="C103" s="6">
        <v>2300</v>
      </c>
      <c r="D103" s="7"/>
      <c r="E103" s="7"/>
      <c r="F103" s="7"/>
      <c r="G103" s="6"/>
      <c r="H103" s="6"/>
      <c r="I103" s="6"/>
      <c r="J103" s="6">
        <v>1000</v>
      </c>
      <c r="K103" s="6">
        <f>C103+D103+E103+F103+G103+H103-I103-J103</f>
        <v>1300</v>
      </c>
      <c r="L103" s="23"/>
    </row>
    <row r="104" spans="1:12">
      <c r="A104" s="5">
        <v>102</v>
      </c>
      <c r="B104" s="9" t="s">
        <v>208</v>
      </c>
      <c r="C104" s="6">
        <v>1000</v>
      </c>
      <c r="D104" s="7"/>
      <c r="E104" s="7"/>
      <c r="F104" s="7"/>
      <c r="G104" s="6"/>
      <c r="H104" s="6"/>
      <c r="I104" s="6">
        <v>200</v>
      </c>
      <c r="J104" s="6">
        <v>1000</v>
      </c>
      <c r="K104" s="6">
        <f>C104+D104+E104+F104+G104+H104-I104-J104</f>
        <v>-200</v>
      </c>
      <c r="L104" s="23"/>
    </row>
    <row r="105" spans="1:12">
      <c r="A105" s="5"/>
      <c r="B105" s="9" t="s">
        <v>247</v>
      </c>
      <c r="C105" s="6">
        <v>0</v>
      </c>
      <c r="D105" s="7"/>
      <c r="E105" s="7"/>
      <c r="F105" s="7"/>
      <c r="G105" s="6"/>
      <c r="H105" s="6"/>
      <c r="I105" s="6">
        <v>100</v>
      </c>
      <c r="J105" s="6">
        <v>1000</v>
      </c>
      <c r="K105" s="6">
        <f>C105+D105+E105+F105+G105+H105-I105-J105</f>
        <v>-1100</v>
      </c>
      <c r="L105" s="23"/>
    </row>
    <row r="106" spans="1:12">
      <c r="A106" s="5"/>
      <c r="B106" s="9" t="s">
        <v>248</v>
      </c>
      <c r="C106" s="6">
        <v>0</v>
      </c>
      <c r="D106" s="7"/>
      <c r="E106" s="7"/>
      <c r="F106" s="7"/>
      <c r="G106" s="6"/>
      <c r="H106" s="6"/>
      <c r="I106" s="6">
        <v>200</v>
      </c>
      <c r="J106" s="6"/>
      <c r="K106" s="6">
        <f>C106+D106+E106+F106+G106+H106-I106-J106</f>
        <v>-200</v>
      </c>
      <c r="L106" s="23"/>
    </row>
    <row r="107" spans="1:12">
      <c r="A107" s="5">
        <v>103</v>
      </c>
      <c r="B107" s="16" t="s">
        <v>121</v>
      </c>
      <c r="C107" s="6">
        <v>45158.1653522825</v>
      </c>
      <c r="D107" s="7"/>
      <c r="E107" s="7"/>
      <c r="F107" s="7"/>
      <c r="G107" s="6"/>
      <c r="H107" s="6"/>
      <c r="I107" s="6"/>
      <c r="J107" s="6">
        <v>0</v>
      </c>
      <c r="K107" s="6">
        <f>C107+D107+E107+F107+G107+H107-I107-J107</f>
        <v>45158.1653522825</v>
      </c>
      <c r="L107" s="13" t="s">
        <v>178</v>
      </c>
    </row>
    <row r="108" spans="1:12">
      <c r="A108" s="5">
        <v>104</v>
      </c>
      <c r="B108" s="16" t="s">
        <v>122</v>
      </c>
      <c r="C108" s="6">
        <v>12159.8562488382</v>
      </c>
      <c r="D108" s="7"/>
      <c r="E108" s="7"/>
      <c r="F108" s="7"/>
      <c r="G108" s="6"/>
      <c r="H108" s="6"/>
      <c r="I108" s="6"/>
      <c r="J108" s="6">
        <v>12159.86</v>
      </c>
      <c r="K108" s="6">
        <f>C108+D108+E108+F108+G108+H108-I108-J108</f>
        <v>-0.00375116180111945</v>
      </c>
      <c r="L108" s="13" t="s">
        <v>249</v>
      </c>
    </row>
    <row r="109" spans="1:12">
      <c r="A109" s="5">
        <v>105</v>
      </c>
      <c r="B109" s="71" t="s">
        <v>124</v>
      </c>
      <c r="C109" s="6">
        <v>8142.85151713735</v>
      </c>
      <c r="D109" s="7"/>
      <c r="E109" s="7"/>
      <c r="F109" s="7"/>
      <c r="G109" s="6"/>
      <c r="H109" s="6"/>
      <c r="I109" s="6"/>
      <c r="J109" s="6">
        <v>4000</v>
      </c>
      <c r="K109" s="6">
        <f>C109+D109+E109+F109+G109+H109-I109-J109</f>
        <v>4142.85151713735</v>
      </c>
      <c r="L109" s="13" t="s">
        <v>222</v>
      </c>
    </row>
    <row r="110" spans="1:12">
      <c r="A110" s="5">
        <v>106</v>
      </c>
      <c r="B110" s="16" t="s">
        <v>119</v>
      </c>
      <c r="C110" s="6">
        <v>31949.0521136951</v>
      </c>
      <c r="D110" s="7"/>
      <c r="E110" s="7"/>
      <c r="F110" s="7">
        <v>400</v>
      </c>
      <c r="G110" s="6"/>
      <c r="H110" s="6"/>
      <c r="I110" s="6"/>
      <c r="J110" s="6">
        <v>4000</v>
      </c>
      <c r="K110" s="6">
        <f>C110+D110+E110+F110+G110+H110-I110-J110</f>
        <v>28349.0521136951</v>
      </c>
      <c r="L110" s="13" t="s">
        <v>222</v>
      </c>
    </row>
    <row r="111" spans="1:12">
      <c r="A111" s="5">
        <v>107</v>
      </c>
      <c r="B111" s="17" t="s">
        <v>125</v>
      </c>
      <c r="C111" s="6">
        <v>23598.9250135257</v>
      </c>
      <c r="D111" s="7"/>
      <c r="E111" s="7"/>
      <c r="F111" s="7"/>
      <c r="G111" s="6"/>
      <c r="H111" s="6"/>
      <c r="I111" s="6"/>
      <c r="J111" s="6">
        <v>0</v>
      </c>
      <c r="K111" s="6">
        <f>C111+D111+E111+F111+G111+H111-I111-J111</f>
        <v>23598.9250135257</v>
      </c>
      <c r="L111" s="13" t="s">
        <v>178</v>
      </c>
    </row>
    <row r="112" spans="1:12">
      <c r="A112" s="5">
        <v>108</v>
      </c>
      <c r="B112" s="72" t="s">
        <v>63</v>
      </c>
      <c r="C112" s="6">
        <v>63427.8928823907</v>
      </c>
      <c r="D112" s="7"/>
      <c r="E112" s="7"/>
      <c r="F112" s="7"/>
      <c r="G112" s="6"/>
      <c r="H112" s="6"/>
      <c r="I112" s="6"/>
      <c r="J112" s="6">
        <v>63427.89</v>
      </c>
      <c r="K112" s="6">
        <f>C112+D112+E112+F112+G112+H112-I112-J112</f>
        <v>0.00288239069777774</v>
      </c>
      <c r="L112" s="13" t="s">
        <v>249</v>
      </c>
    </row>
    <row r="113" spans="1:12">
      <c r="A113" s="5">
        <v>109</v>
      </c>
      <c r="B113" s="72" t="s">
        <v>72</v>
      </c>
      <c r="C113" s="6">
        <v>0.00288239074870944</v>
      </c>
      <c r="D113" s="7"/>
      <c r="E113" s="7"/>
      <c r="F113" s="7"/>
      <c r="G113" s="6"/>
      <c r="H113" s="6"/>
      <c r="I113" s="6"/>
      <c r="J113" s="6">
        <v>0</v>
      </c>
      <c r="K113" s="6">
        <f>C113+D113+E113+F113+G113+H113-I113-J113</f>
        <v>0.00288239074870944</v>
      </c>
      <c r="L113" s="13" t="s">
        <v>223</v>
      </c>
    </row>
    <row r="114" spans="1:12">
      <c r="A114" s="5">
        <v>110</v>
      </c>
      <c r="B114" s="72" t="s">
        <v>109</v>
      </c>
      <c r="C114" s="6">
        <v>0.00288239074143348</v>
      </c>
      <c r="D114" s="7"/>
      <c r="E114" s="7"/>
      <c r="F114" s="7"/>
      <c r="G114" s="6"/>
      <c r="H114" s="6"/>
      <c r="I114" s="6"/>
      <c r="J114" s="6">
        <v>0</v>
      </c>
      <c r="K114" s="6">
        <f>C114+D114+E114+F114+G114+H114-I114-J114</f>
        <v>0.00288239074143348</v>
      </c>
      <c r="L114" s="13" t="s">
        <v>223</v>
      </c>
    </row>
    <row r="115" spans="1:12">
      <c r="A115" s="5">
        <v>111</v>
      </c>
      <c r="B115" s="19" t="s">
        <v>224</v>
      </c>
      <c r="C115" s="6">
        <v>0</v>
      </c>
      <c r="D115" s="7">
        <v>200</v>
      </c>
      <c r="E115" s="7"/>
      <c r="F115" s="7"/>
      <c r="G115" s="6"/>
      <c r="H115" s="6"/>
      <c r="I115" s="6"/>
      <c r="J115" s="6">
        <v>200</v>
      </c>
      <c r="K115" s="6">
        <f>C115+D115+E115+F115+G115+H115-I115-J115</f>
        <v>0</v>
      </c>
      <c r="L115" s="24" t="s">
        <v>225</v>
      </c>
    </row>
    <row r="116" spans="1:12">
      <c r="A116" s="5">
        <v>112</v>
      </c>
      <c r="B116" s="19" t="s">
        <v>226</v>
      </c>
      <c r="C116" s="6">
        <v>3000</v>
      </c>
      <c r="D116" s="7"/>
      <c r="E116" s="7"/>
      <c r="F116" s="7"/>
      <c r="G116" s="6"/>
      <c r="H116" s="6"/>
      <c r="I116" s="6"/>
      <c r="J116" s="6">
        <v>0</v>
      </c>
      <c r="K116" s="6">
        <f>C116+D116+E116+F116+G116+H116-I116-J116</f>
        <v>3000</v>
      </c>
      <c r="L116" s="24" t="s">
        <v>227</v>
      </c>
    </row>
    <row r="117" spans="1:12">
      <c r="A117" s="5">
        <v>113</v>
      </c>
      <c r="B117" s="19" t="s">
        <v>228</v>
      </c>
      <c r="C117" s="6">
        <v>3100</v>
      </c>
      <c r="D117" s="7"/>
      <c r="E117" s="7"/>
      <c r="F117" s="7"/>
      <c r="G117" s="6"/>
      <c r="H117" s="6"/>
      <c r="I117" s="6"/>
      <c r="J117" s="6">
        <v>0</v>
      </c>
      <c r="K117" s="6">
        <f>C117+D117+E117+F117+G117+H117-I117-J117</f>
        <v>3100</v>
      </c>
      <c r="L117" s="24" t="s">
        <v>227</v>
      </c>
    </row>
    <row r="118" spans="1:12">
      <c r="A118" s="5">
        <v>114</v>
      </c>
      <c r="B118" s="19" t="s">
        <v>229</v>
      </c>
      <c r="C118" s="6">
        <v>2680</v>
      </c>
      <c r="D118" s="7"/>
      <c r="E118" s="7"/>
      <c r="F118" s="7"/>
      <c r="G118" s="6"/>
      <c r="H118" s="6"/>
      <c r="I118" s="6"/>
      <c r="J118" s="6">
        <v>0</v>
      </c>
      <c r="K118" s="6">
        <f>C118+D118+E118+F118+G118+H118-I118-J118</f>
        <v>2680</v>
      </c>
      <c r="L118" s="25"/>
    </row>
    <row r="119" spans="1:12">
      <c r="A119" s="5">
        <v>115</v>
      </c>
      <c r="B119" s="19" t="s">
        <v>230</v>
      </c>
      <c r="C119" s="6">
        <v>1360</v>
      </c>
      <c r="D119" s="7"/>
      <c r="E119" s="7"/>
      <c r="F119" s="7"/>
      <c r="G119" s="6"/>
      <c r="H119" s="6"/>
      <c r="I119" s="6"/>
      <c r="J119" s="6">
        <v>0</v>
      </c>
      <c r="K119" s="6">
        <f>C119+D119+E119+F119+G119+H119-I119-J119</f>
        <v>1360</v>
      </c>
      <c r="L119" s="25"/>
    </row>
    <row r="120" spans="1:12">
      <c r="A120" s="5">
        <v>116</v>
      </c>
      <c r="B120" s="19" t="s">
        <v>231</v>
      </c>
      <c r="C120" s="6">
        <v>1300</v>
      </c>
      <c r="D120" s="7"/>
      <c r="E120" s="7"/>
      <c r="F120" s="7"/>
      <c r="G120" s="6"/>
      <c r="H120" s="6"/>
      <c r="I120" s="6"/>
      <c r="J120" s="6">
        <v>0</v>
      </c>
      <c r="K120" s="6">
        <f>C120+D120+E120+F120+G120+H120-I120-J120</f>
        <v>1300</v>
      </c>
      <c r="L120" s="25"/>
    </row>
    <row r="121" spans="1:12">
      <c r="A121" s="5">
        <v>117</v>
      </c>
      <c r="B121" s="19" t="s">
        <v>232</v>
      </c>
      <c r="C121" s="6">
        <v>2000</v>
      </c>
      <c r="D121" s="7"/>
      <c r="E121" s="7"/>
      <c r="F121" s="7"/>
      <c r="G121" s="6"/>
      <c r="H121" s="6"/>
      <c r="I121" s="6"/>
      <c r="J121" s="6">
        <v>0</v>
      </c>
      <c r="K121" s="6">
        <f>C121+D121+E121+F121+G121+H121-I121-J121</f>
        <v>2000</v>
      </c>
      <c r="L121" s="25"/>
    </row>
    <row r="122" spans="1:12">
      <c r="A122" s="5">
        <v>118</v>
      </c>
      <c r="B122" s="19" t="s">
        <v>233</v>
      </c>
      <c r="C122" s="6">
        <v>2000</v>
      </c>
      <c r="D122" s="7"/>
      <c r="E122" s="7"/>
      <c r="F122" s="7"/>
      <c r="G122" s="6"/>
      <c r="H122" s="6"/>
      <c r="I122" s="6"/>
      <c r="J122" s="6">
        <v>0</v>
      </c>
      <c r="K122" s="6">
        <f>C122+D122+E122+F122+G122+H122-I122-J122</f>
        <v>2000</v>
      </c>
      <c r="L122" s="25"/>
    </row>
    <row r="123" spans="1:12">
      <c r="A123" s="5">
        <v>119</v>
      </c>
      <c r="B123" s="19" t="s">
        <v>234</v>
      </c>
      <c r="C123" s="6">
        <v>2000</v>
      </c>
      <c r="D123" s="7"/>
      <c r="E123" s="7"/>
      <c r="F123" s="7"/>
      <c r="G123" s="6"/>
      <c r="H123" s="6"/>
      <c r="I123" s="6"/>
      <c r="J123" s="6">
        <v>0</v>
      </c>
      <c r="K123" s="6">
        <f>C123+D123+E123+F123+G123+H123-I123-J123</f>
        <v>2000</v>
      </c>
      <c r="L123" s="25"/>
    </row>
    <row r="124" spans="1:12">
      <c r="A124" s="20" t="s">
        <v>127</v>
      </c>
      <c r="B124" s="12"/>
      <c r="C124" s="21"/>
      <c r="D124" s="22">
        <f t="shared" ref="D124:I124" si="4">SUM(D3:D123)</f>
        <v>3000</v>
      </c>
      <c r="E124" s="22">
        <f>SUM(E3:E123)</f>
        <v>10300</v>
      </c>
      <c r="F124" s="22">
        <f>SUM(F3:F123)</f>
        <v>1600</v>
      </c>
      <c r="G124" s="22">
        <f>SUM(G3:G123)</f>
        <v>3000</v>
      </c>
      <c r="H124" s="22">
        <f>SUM(H3:H123)</f>
        <v>4000</v>
      </c>
      <c r="I124" s="22">
        <f>SUM(I3:I123)</f>
        <v>147250</v>
      </c>
      <c r="J124" s="22">
        <f>SUM(J3:J123)</f>
        <v>355987.75</v>
      </c>
      <c r="K124" s="22">
        <f>SUM(K3:K123)</f>
        <v>4344783.39486225</v>
      </c>
      <c r="L124" s="12"/>
    </row>
  </sheetData>
  <mergeCells count="1">
    <mergeCell ref="A1:L1"/>
  </mergeCells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4"/>
  <sheetViews>
    <sheetView topLeftCell="A77" workbookViewId="0">
      <selection activeCell="A77" sqref="A1:O65536"/>
    </sheetView>
  </sheetViews>
  <sheetFormatPr defaultColWidth="9" defaultRowHeight="14.25" outlineLevelCol="5"/>
  <sheetData>
    <row r="1" ht="25.5" customHeight="1"/>
    <row r="2" ht="80.25" customHeight="1"/>
    <row r="3" customHeight="1"/>
    <row r="93" ht="15.75" customHeight="1"/>
    <row r="97" spans="1:6">
      <c r="A97" s="1"/>
      <c r="B97" s="1"/>
      <c r="C97" s="1"/>
      <c r="D97" s="1"/>
      <c r="E97" s="1"/>
      <c r="F97" s="1"/>
    </row>
    <row r="104" ht="15.75" customHeight="1"/>
  </sheetData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5"/>
  <sheetViews>
    <sheetView topLeftCell="A33" workbookViewId="0">
      <selection activeCell="O61" sqref="O61"/>
    </sheetView>
  </sheetViews>
  <sheetFormatPr defaultColWidth="9" defaultRowHeight="14.25" outlineLevelCol="4"/>
  <sheetData>
    <row r="1" ht="25.5" customHeight="1"/>
    <row r="2" ht="80.25" customHeight="1"/>
    <row r="3" customHeight="1"/>
    <row r="93" ht="24" customHeight="1"/>
    <row r="98" spans="1:5">
      <c r="A98" s="1"/>
      <c r="B98" s="1"/>
      <c r="C98" s="1"/>
      <c r="D98" s="1"/>
      <c r="E98" s="1"/>
    </row>
    <row r="105" ht="15.75" customHeight="1"/>
  </sheetData>
  <pageMargins left="0.747916666666667" right="0.747916666666667" top="0.393055555555556" bottom="0.393055555555556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5"/>
  <sheetViews>
    <sheetView topLeftCell="A85" workbookViewId="0">
      <selection activeCell="A102" sqref="A102:IV102"/>
    </sheetView>
  </sheetViews>
  <sheetFormatPr defaultColWidth="9" defaultRowHeight="14.25"/>
  <cols>
    <col min="1" max="1" width="7.375" customWidth="1"/>
    <col min="2" max="2" width="9.5" customWidth="1"/>
    <col min="3" max="3" width="13" customWidth="1"/>
    <col min="4" max="4" width="13.5" customWidth="1"/>
    <col min="5" max="5" width="13.625" customWidth="1"/>
    <col min="6" max="6" width="12.75" customWidth="1"/>
  </cols>
  <sheetData>
    <row r="1" ht="25.5" customHeight="1" spans="1:6">
      <c r="A1" s="3" t="s">
        <v>17</v>
      </c>
      <c r="B1" s="3"/>
      <c r="C1" s="3"/>
      <c r="D1" s="3"/>
      <c r="E1" s="3"/>
      <c r="F1" s="3"/>
    </row>
    <row r="2" ht="24.75" customHeight="1" spans="1:6">
      <c r="A2" s="4" t="s">
        <v>18</v>
      </c>
      <c r="B2" s="4" t="s">
        <v>19</v>
      </c>
      <c r="C2" s="4" t="s">
        <v>20</v>
      </c>
      <c r="D2" s="4" t="s">
        <v>21</v>
      </c>
      <c r="E2" s="4" t="s">
        <v>22</v>
      </c>
      <c r="F2" s="11" t="s">
        <v>23</v>
      </c>
    </row>
    <row r="3" customHeight="1" spans="1:6">
      <c r="A3" s="5">
        <v>1</v>
      </c>
      <c r="B3" s="5" t="s">
        <v>24</v>
      </c>
      <c r="C3" s="6">
        <v>80585.7</v>
      </c>
      <c r="D3" s="6">
        <v>3000</v>
      </c>
      <c r="E3" s="6">
        <f>C3-D3</f>
        <v>77585.7</v>
      </c>
      <c r="F3" s="12"/>
    </row>
    <row r="4" spans="1:6">
      <c r="A4" s="5">
        <v>2</v>
      </c>
      <c r="B4" s="67" t="s">
        <v>25</v>
      </c>
      <c r="C4" s="6">
        <v>38593.3751922173</v>
      </c>
      <c r="D4" s="6">
        <v>4000</v>
      </c>
      <c r="E4" s="6">
        <f t="shared" ref="E4:E67" si="0">C4-D4</f>
        <v>34593.3751922173</v>
      </c>
      <c r="F4" s="12"/>
    </row>
    <row r="5" spans="1:6">
      <c r="A5" s="5">
        <v>3</v>
      </c>
      <c r="B5" s="67" t="s">
        <v>26</v>
      </c>
      <c r="C5" s="6">
        <v>31441.4912668029</v>
      </c>
      <c r="D5" s="6">
        <v>3000</v>
      </c>
      <c r="E5" s="6">
        <f>C5-D5</f>
        <v>28441.4912668029</v>
      </c>
      <c r="F5" s="12"/>
    </row>
    <row r="6" spans="1:6">
      <c r="A6" s="5">
        <v>4</v>
      </c>
      <c r="B6" s="67" t="s">
        <v>27</v>
      </c>
      <c r="C6" s="6">
        <v>45552.2913691341</v>
      </c>
      <c r="D6" s="6">
        <v>4000</v>
      </c>
      <c r="E6" s="6">
        <f>C6-D6</f>
        <v>41552.2913691341</v>
      </c>
      <c r="F6" s="12"/>
    </row>
    <row r="7" spans="1:6">
      <c r="A7" s="5">
        <v>5</v>
      </c>
      <c r="B7" s="67" t="s">
        <v>28</v>
      </c>
      <c r="C7" s="6">
        <v>52750.1861505065</v>
      </c>
      <c r="D7" s="6">
        <v>4000</v>
      </c>
      <c r="E7" s="6">
        <f>C7-D7</f>
        <v>48750.1861505065</v>
      </c>
      <c r="F7" s="12"/>
    </row>
    <row r="8" spans="1:6">
      <c r="A8" s="5">
        <v>6</v>
      </c>
      <c r="B8" s="67" t="s">
        <v>29</v>
      </c>
      <c r="C8" s="6">
        <v>21386.3281024511</v>
      </c>
      <c r="D8" s="6">
        <v>3000</v>
      </c>
      <c r="E8" s="6">
        <f>C8-D8</f>
        <v>18386.3281024511</v>
      </c>
      <c r="F8" s="12"/>
    </row>
    <row r="9" spans="1:6">
      <c r="A9" s="5">
        <v>7</v>
      </c>
      <c r="B9" s="67" t="s">
        <v>30</v>
      </c>
      <c r="C9" s="6">
        <v>8965.21026336202</v>
      </c>
      <c r="D9" s="6">
        <v>3000</v>
      </c>
      <c r="E9" s="6">
        <f>C9-D9</f>
        <v>5965.21026336202</v>
      </c>
      <c r="F9" s="12"/>
    </row>
    <row r="10" spans="1:6">
      <c r="A10" s="5">
        <v>8</v>
      </c>
      <c r="B10" s="67" t="s">
        <v>31</v>
      </c>
      <c r="C10" s="6">
        <v>15630.6334389114</v>
      </c>
      <c r="D10" s="6">
        <v>3000</v>
      </c>
      <c r="E10" s="6">
        <f>C10-D10</f>
        <v>12630.6334389114</v>
      </c>
      <c r="F10" s="12"/>
    </row>
    <row r="11" spans="1:6">
      <c r="A11" s="5">
        <v>9</v>
      </c>
      <c r="B11" s="67" t="s">
        <v>32</v>
      </c>
      <c r="C11" s="6">
        <v>14480.4436771317</v>
      </c>
      <c r="D11" s="6">
        <v>2900</v>
      </c>
      <c r="E11" s="6">
        <f>C11-D11</f>
        <v>11580.4436771317</v>
      </c>
      <c r="F11" s="12"/>
    </row>
    <row r="12" spans="1:6">
      <c r="A12" s="5">
        <v>10</v>
      </c>
      <c r="B12" s="67" t="s">
        <v>33</v>
      </c>
      <c r="C12" s="6">
        <v>19183.598260014</v>
      </c>
      <c r="D12" s="6">
        <v>3000</v>
      </c>
      <c r="E12" s="6">
        <f>C12-D12</f>
        <v>16183.598260014</v>
      </c>
      <c r="F12" s="12"/>
    </row>
    <row r="13" spans="1:6">
      <c r="A13" s="5">
        <v>11</v>
      </c>
      <c r="B13" s="67" t="s">
        <v>34</v>
      </c>
      <c r="C13" s="6">
        <v>14915.2725466047</v>
      </c>
      <c r="D13" s="6">
        <v>3000</v>
      </c>
      <c r="E13" s="6">
        <f>C13-D13</f>
        <v>11915.2725466047</v>
      </c>
      <c r="F13" s="12"/>
    </row>
    <row r="14" spans="1:6">
      <c r="A14" s="5">
        <v>12</v>
      </c>
      <c r="B14" s="67" t="s">
        <v>35</v>
      </c>
      <c r="C14" s="6">
        <v>-3197.33937964713</v>
      </c>
      <c r="D14" s="6">
        <v>0</v>
      </c>
      <c r="E14" s="6">
        <f>C14-D14</f>
        <v>-3197.33937964713</v>
      </c>
      <c r="F14" s="12"/>
    </row>
    <row r="15" spans="1:6">
      <c r="A15" s="5">
        <v>13</v>
      </c>
      <c r="B15" s="67" t="s">
        <v>36</v>
      </c>
      <c r="C15" s="6">
        <v>617.401265897948</v>
      </c>
      <c r="D15" s="6">
        <v>3000</v>
      </c>
      <c r="E15" s="6">
        <f>C15-D15</f>
        <v>-2382.59873410205</v>
      </c>
      <c r="F15" s="12"/>
    </row>
    <row r="16" spans="1:6">
      <c r="A16" s="5">
        <v>14</v>
      </c>
      <c r="B16" s="67" t="s">
        <v>37</v>
      </c>
      <c r="C16" s="6">
        <v>29871.8040361943</v>
      </c>
      <c r="D16" s="6">
        <v>3000</v>
      </c>
      <c r="E16" s="6">
        <f>C16-D16</f>
        <v>26871.8040361943</v>
      </c>
      <c r="F16" s="12"/>
    </row>
    <row r="17" spans="1:6">
      <c r="A17" s="5">
        <v>15</v>
      </c>
      <c r="B17" s="67" t="s">
        <v>38</v>
      </c>
      <c r="C17" s="6">
        <v>72318.6487531011</v>
      </c>
      <c r="D17" s="6">
        <v>4000</v>
      </c>
      <c r="E17" s="6">
        <f>C17-D17</f>
        <v>68318.6487531011</v>
      </c>
      <c r="F17" s="12"/>
    </row>
    <row r="18" spans="1:6">
      <c r="A18" s="5">
        <v>16</v>
      </c>
      <c r="B18" s="67" t="s">
        <v>39</v>
      </c>
      <c r="C18" s="6">
        <v>23571.12314551</v>
      </c>
      <c r="D18" s="6">
        <v>2000</v>
      </c>
      <c r="E18" s="6">
        <f>C18-D18</f>
        <v>21571.12314551</v>
      </c>
      <c r="F18" s="12"/>
    </row>
    <row r="19" spans="1:6">
      <c r="A19" s="5">
        <v>17</v>
      </c>
      <c r="B19" s="67" t="s">
        <v>40</v>
      </c>
      <c r="C19" s="6">
        <v>21585.6055967528</v>
      </c>
      <c r="D19" s="6">
        <v>2500</v>
      </c>
      <c r="E19" s="6">
        <f>C19-D19</f>
        <v>19085.6055967528</v>
      </c>
      <c r="F19" s="12"/>
    </row>
    <row r="20" spans="1:6">
      <c r="A20" s="5">
        <v>18</v>
      </c>
      <c r="B20" s="67" t="s">
        <v>41</v>
      </c>
      <c r="C20" s="6">
        <v>49117.856624999</v>
      </c>
      <c r="D20" s="6">
        <v>3000</v>
      </c>
      <c r="E20" s="6">
        <f>C20-D20</f>
        <v>46117.856624999</v>
      </c>
      <c r="F20" s="12"/>
    </row>
    <row r="21" spans="1:6">
      <c r="A21" s="5">
        <v>19</v>
      </c>
      <c r="B21" s="67" t="s">
        <v>42</v>
      </c>
      <c r="C21" s="6">
        <v>86962.3178778815</v>
      </c>
      <c r="D21" s="6">
        <v>5000</v>
      </c>
      <c r="E21" s="6">
        <f>C21-D21</f>
        <v>81962.3178778815</v>
      </c>
      <c r="F21" s="12"/>
    </row>
    <row r="22" spans="1:6">
      <c r="A22" s="5">
        <v>20</v>
      </c>
      <c r="B22" s="67" t="s">
        <v>43</v>
      </c>
      <c r="C22" s="6">
        <v>34659.0303237617</v>
      </c>
      <c r="D22" s="6">
        <v>3000</v>
      </c>
      <c r="E22" s="6">
        <f>C22-D22</f>
        <v>31659.0303237617</v>
      </c>
      <c r="F22" s="12"/>
    </row>
    <row r="23" spans="1:6">
      <c r="A23" s="5">
        <v>21</v>
      </c>
      <c r="B23" s="67" t="s">
        <v>44</v>
      </c>
      <c r="C23" s="6">
        <v>21611.2784693842</v>
      </c>
      <c r="D23" s="6">
        <v>3000</v>
      </c>
      <c r="E23" s="6">
        <f>C23-D23</f>
        <v>18611.2784693842</v>
      </c>
      <c r="F23" s="12"/>
    </row>
    <row r="24" spans="1:6">
      <c r="A24" s="5">
        <v>22</v>
      </c>
      <c r="B24" s="67" t="s">
        <v>45</v>
      </c>
      <c r="C24" s="6">
        <v>11297.0446382508</v>
      </c>
      <c r="D24" s="6">
        <v>2900</v>
      </c>
      <c r="E24" s="6">
        <f>C24-D24</f>
        <v>8397.04463825082</v>
      </c>
      <c r="F24" s="12"/>
    </row>
    <row r="25" spans="1:6">
      <c r="A25" s="5">
        <v>23</v>
      </c>
      <c r="B25" s="67" t="s">
        <v>46</v>
      </c>
      <c r="C25" s="6">
        <v>30775.6727901728</v>
      </c>
      <c r="D25" s="6">
        <v>4500</v>
      </c>
      <c r="E25" s="6">
        <f>C25-D25</f>
        <v>26275.6727901728</v>
      </c>
      <c r="F25" s="12"/>
    </row>
    <row r="26" spans="1:6">
      <c r="A26" s="5">
        <v>24</v>
      </c>
      <c r="B26" s="67" t="s">
        <v>47</v>
      </c>
      <c r="C26" s="6">
        <v>50442.4901020899</v>
      </c>
      <c r="D26" s="6">
        <v>4000</v>
      </c>
      <c r="E26" s="6">
        <f>C26-D26</f>
        <v>46442.4901020899</v>
      </c>
      <c r="F26" s="12"/>
    </row>
    <row r="27" spans="1:6">
      <c r="A27" s="5">
        <v>25</v>
      </c>
      <c r="B27" s="67" t="s">
        <v>48</v>
      </c>
      <c r="C27" s="6">
        <v>6274.58410804061</v>
      </c>
      <c r="D27" s="6">
        <v>3000</v>
      </c>
      <c r="E27" s="6">
        <f>C27-D27</f>
        <v>3274.58410804061</v>
      </c>
      <c r="F27" s="12"/>
    </row>
    <row r="28" spans="1:6">
      <c r="A28" s="5">
        <v>26</v>
      </c>
      <c r="B28" s="67" t="s">
        <v>49</v>
      </c>
      <c r="C28" s="6">
        <v>46763.6032451107</v>
      </c>
      <c r="D28" s="6">
        <v>2900</v>
      </c>
      <c r="E28" s="6">
        <f>C28-D28</f>
        <v>43863.6032451107</v>
      </c>
      <c r="F28" s="12"/>
    </row>
    <row r="29" spans="1:6">
      <c r="A29" s="5">
        <v>27</v>
      </c>
      <c r="B29" s="67" t="s">
        <v>50</v>
      </c>
      <c r="C29" s="6">
        <v>8569.32021222938</v>
      </c>
      <c r="D29" s="6">
        <v>3000</v>
      </c>
      <c r="E29" s="6">
        <f>C29-D29</f>
        <v>5569.32021222938</v>
      </c>
      <c r="F29" s="12"/>
    </row>
    <row r="30" spans="1:6">
      <c r="A30" s="5">
        <v>28</v>
      </c>
      <c r="B30" s="67" t="s">
        <v>51</v>
      </c>
      <c r="C30" s="6">
        <v>-366.42850996543</v>
      </c>
      <c r="D30" s="6">
        <v>2400</v>
      </c>
      <c r="E30" s="6">
        <f>C30-D30</f>
        <v>-2766.42850996543</v>
      </c>
      <c r="F30" s="12"/>
    </row>
    <row r="31" spans="1:6">
      <c r="A31" s="5">
        <v>29</v>
      </c>
      <c r="B31" s="67" t="s">
        <v>52</v>
      </c>
      <c r="C31" s="6">
        <v>94310.5062151713</v>
      </c>
      <c r="D31" s="6">
        <v>5000</v>
      </c>
      <c r="E31" s="6">
        <f>C31-D31</f>
        <v>89310.5062151713</v>
      </c>
      <c r="F31" s="12"/>
    </row>
    <row r="32" spans="1:6">
      <c r="A32" s="5">
        <v>30</v>
      </c>
      <c r="B32" s="67" t="s">
        <v>53</v>
      </c>
      <c r="C32" s="6">
        <v>-1333.98231418322</v>
      </c>
      <c r="D32" s="6">
        <v>3000</v>
      </c>
      <c r="E32" s="6">
        <f>C32-D32</f>
        <v>-4333.98231418322</v>
      </c>
      <c r="F32" s="12"/>
    </row>
    <row r="33" spans="1:6">
      <c r="A33" s="5">
        <v>31</v>
      </c>
      <c r="B33" s="67" t="s">
        <v>54</v>
      </c>
      <c r="C33" s="6">
        <v>34739.902497824</v>
      </c>
      <c r="D33" s="6">
        <v>3000</v>
      </c>
      <c r="E33" s="6">
        <f>C33-D33</f>
        <v>31739.902497824</v>
      </c>
      <c r="F33" s="12"/>
    </row>
    <row r="34" spans="1:6">
      <c r="A34" s="5">
        <v>32</v>
      </c>
      <c r="B34" s="67" t="s">
        <v>55</v>
      </c>
      <c r="C34" s="6">
        <v>12619.5140381287</v>
      </c>
      <c r="D34" s="6">
        <v>3000</v>
      </c>
      <c r="E34" s="6">
        <f>C34-D34</f>
        <v>9619.51403812865</v>
      </c>
      <c r="F34" s="12"/>
    </row>
    <row r="35" spans="1:6">
      <c r="A35" s="5">
        <v>33</v>
      </c>
      <c r="B35" s="67" t="s">
        <v>56</v>
      </c>
      <c r="C35" s="6">
        <v>14123.331411967</v>
      </c>
      <c r="D35" s="6">
        <v>3500</v>
      </c>
      <c r="E35" s="6">
        <f>C35-D35</f>
        <v>10623.331411967</v>
      </c>
      <c r="F35" s="12"/>
    </row>
    <row r="36" spans="1:6">
      <c r="A36" s="5">
        <v>34</v>
      </c>
      <c r="B36" s="67" t="s">
        <v>57</v>
      </c>
      <c r="C36" s="6">
        <v>26276.900994849</v>
      </c>
      <c r="D36" s="6">
        <v>3000</v>
      </c>
      <c r="E36" s="6">
        <f>C36-D36</f>
        <v>23276.900994849</v>
      </c>
      <c r="F36" s="12"/>
    </row>
    <row r="37" spans="1:6">
      <c r="A37" s="5">
        <v>35</v>
      </c>
      <c r="B37" s="67" t="s">
        <v>58</v>
      </c>
      <c r="C37" s="6">
        <v>41779.6677427337</v>
      </c>
      <c r="D37" s="6">
        <v>3500</v>
      </c>
      <c r="E37" s="6">
        <f>C37-D37</f>
        <v>38279.6677427337</v>
      </c>
      <c r="F37" s="12"/>
    </row>
    <row r="38" spans="1:6">
      <c r="A38" s="5">
        <v>36</v>
      </c>
      <c r="B38" s="67" t="s">
        <v>59</v>
      </c>
      <c r="C38" s="6">
        <v>37395.5661595221</v>
      </c>
      <c r="D38" s="6">
        <v>3000</v>
      </c>
      <c r="E38" s="6">
        <f>C38-D38</f>
        <v>34395.5661595221</v>
      </c>
      <c r="F38" s="12"/>
    </row>
    <row r="39" spans="1:6">
      <c r="A39" s="5">
        <v>37</v>
      </c>
      <c r="B39" s="67" t="s">
        <v>60</v>
      </c>
      <c r="C39" s="6">
        <v>30434.1744495327</v>
      </c>
      <c r="D39" s="6">
        <v>3000</v>
      </c>
      <c r="E39" s="6">
        <f>C39-D39</f>
        <v>27434.1744495327</v>
      </c>
      <c r="F39" s="12"/>
    </row>
    <row r="40" spans="1:6">
      <c r="A40" s="5">
        <v>38</v>
      </c>
      <c r="B40" s="67" t="s">
        <v>61</v>
      </c>
      <c r="C40" s="6">
        <v>40769.4220623206</v>
      </c>
      <c r="D40" s="6">
        <v>4000</v>
      </c>
      <c r="E40" s="6">
        <f>C40-D40</f>
        <v>36769.4220623206</v>
      </c>
      <c r="F40" s="12"/>
    </row>
    <row r="41" spans="1:6">
      <c r="A41" s="5">
        <v>39</v>
      </c>
      <c r="B41" s="67" t="s">
        <v>62</v>
      </c>
      <c r="C41" s="6">
        <v>41434.6399304432</v>
      </c>
      <c r="D41" s="6">
        <v>3300</v>
      </c>
      <c r="E41" s="6">
        <f>C41-D41</f>
        <v>38134.6399304432</v>
      </c>
      <c r="F41" s="12"/>
    </row>
    <row r="42" spans="1:6">
      <c r="A42" s="5">
        <v>40</v>
      </c>
      <c r="B42" s="67" t="s">
        <v>63</v>
      </c>
      <c r="C42" s="6">
        <v>33924.3607686957</v>
      </c>
      <c r="D42" s="6">
        <v>2900</v>
      </c>
      <c r="E42" s="6">
        <f>C42-D42</f>
        <v>31024.3607686957</v>
      </c>
      <c r="F42" s="12"/>
    </row>
    <row r="43" spans="1:6">
      <c r="A43" s="5">
        <v>41</v>
      </c>
      <c r="B43" s="67" t="s">
        <v>64</v>
      </c>
      <c r="C43" s="6">
        <v>29724.9250062526</v>
      </c>
      <c r="D43" s="6">
        <v>2900</v>
      </c>
      <c r="E43" s="6">
        <f>C43-D43</f>
        <v>26824.9250062526</v>
      </c>
      <c r="F43" s="12"/>
    </row>
    <row r="44" spans="1:6">
      <c r="A44" s="5">
        <v>42</v>
      </c>
      <c r="B44" s="67" t="s">
        <v>65</v>
      </c>
      <c r="C44" s="6">
        <v>1200.75738096437</v>
      </c>
      <c r="D44" s="6">
        <v>2900</v>
      </c>
      <c r="E44" s="6">
        <f>C44-D44</f>
        <v>-1699.24261903563</v>
      </c>
      <c r="F44" s="12"/>
    </row>
    <row r="45" spans="1:6">
      <c r="A45" s="5">
        <v>43</v>
      </c>
      <c r="B45" s="67" t="s">
        <v>66</v>
      </c>
      <c r="C45" s="6">
        <v>55153.7053973206</v>
      </c>
      <c r="D45" s="6">
        <v>4000</v>
      </c>
      <c r="E45" s="6">
        <f>C45-D45</f>
        <v>51153.7053973206</v>
      </c>
      <c r="F45" s="12"/>
    </row>
    <row r="46" spans="1:6">
      <c r="A46" s="5">
        <v>44</v>
      </c>
      <c r="B46" s="67" t="s">
        <v>67</v>
      </c>
      <c r="C46" s="6">
        <v>46453.7708061309</v>
      </c>
      <c r="D46" s="6">
        <v>4000</v>
      </c>
      <c r="E46" s="6">
        <f>C46-D46</f>
        <v>42453.7708061309</v>
      </c>
      <c r="F46" s="12"/>
    </row>
    <row r="47" spans="1:6">
      <c r="A47" s="5">
        <v>45</v>
      </c>
      <c r="B47" s="67" t="s">
        <v>68</v>
      </c>
      <c r="C47" s="6">
        <v>22348.6382538047</v>
      </c>
      <c r="D47" s="6">
        <v>3000</v>
      </c>
      <c r="E47" s="6">
        <f>C47-D47</f>
        <v>19348.6382538047</v>
      </c>
      <c r="F47" s="12"/>
    </row>
    <row r="48" spans="1:6">
      <c r="A48" s="5">
        <v>46</v>
      </c>
      <c r="B48" s="67" t="s">
        <v>69</v>
      </c>
      <c r="C48" s="6">
        <v>36858.3347864844</v>
      </c>
      <c r="D48" s="6">
        <v>3300</v>
      </c>
      <c r="E48" s="6">
        <f>C48-D48</f>
        <v>33558.3347864844</v>
      </c>
      <c r="F48" s="12"/>
    </row>
    <row r="49" spans="1:6">
      <c r="A49" s="5">
        <v>47</v>
      </c>
      <c r="B49" s="67" t="s">
        <v>70</v>
      </c>
      <c r="C49" s="6">
        <v>-2314.15646825454</v>
      </c>
      <c r="D49" s="6">
        <v>3000</v>
      </c>
      <c r="E49" s="6">
        <f>C49-D49</f>
        <v>-5314.15646825454</v>
      </c>
      <c r="F49" s="12"/>
    </row>
    <row r="50" spans="1:6">
      <c r="A50" s="5">
        <v>48</v>
      </c>
      <c r="B50" s="67" t="s">
        <v>71</v>
      </c>
      <c r="C50" s="6">
        <v>19582.3276643655</v>
      </c>
      <c r="D50" s="6">
        <v>3000</v>
      </c>
      <c r="E50" s="6">
        <f>C50-D50</f>
        <v>16582.3276643655</v>
      </c>
      <c r="F50" s="12"/>
    </row>
    <row r="51" spans="1:6">
      <c r="A51" s="5">
        <v>49</v>
      </c>
      <c r="B51" s="67" t="s">
        <v>72</v>
      </c>
      <c r="C51" s="6">
        <v>15248.9107686956</v>
      </c>
      <c r="D51" s="6">
        <v>3500</v>
      </c>
      <c r="E51" s="6">
        <f>C51-D51</f>
        <v>11748.9107686956</v>
      </c>
      <c r="F51" s="12"/>
    </row>
    <row r="52" spans="1:6">
      <c r="A52" s="5">
        <v>50</v>
      </c>
      <c r="B52" s="67" t="s">
        <v>73</v>
      </c>
      <c r="C52" s="6">
        <v>45319.3220185051</v>
      </c>
      <c r="D52" s="6">
        <v>3500</v>
      </c>
      <c r="E52" s="6">
        <f>C52-D52</f>
        <v>41819.3220185051</v>
      </c>
      <c r="F52" s="12"/>
    </row>
    <row r="53" spans="1:6">
      <c r="A53" s="5">
        <v>51</v>
      </c>
      <c r="B53" s="67" t="s">
        <v>74</v>
      </c>
      <c r="C53" s="6">
        <v>8897.00639510979</v>
      </c>
      <c r="D53" s="6">
        <v>3000</v>
      </c>
      <c r="E53" s="6">
        <f>C53-D53</f>
        <v>5897.00639510979</v>
      </c>
      <c r="F53" s="12"/>
    </row>
    <row r="54" spans="1:6">
      <c r="A54" s="5">
        <v>52</v>
      </c>
      <c r="B54" s="67" t="s">
        <v>75</v>
      </c>
      <c r="C54" s="6">
        <v>31593.6705012822</v>
      </c>
      <c r="D54" s="6">
        <v>3000</v>
      </c>
      <c r="E54" s="6">
        <f>C54-D54</f>
        <v>28593.6705012822</v>
      </c>
      <c r="F54" s="12"/>
    </row>
    <row r="55" spans="1:6">
      <c r="A55" s="5">
        <v>53</v>
      </c>
      <c r="B55" s="67" t="s">
        <v>76</v>
      </c>
      <c r="C55" s="6">
        <v>31088.0386912704</v>
      </c>
      <c r="D55" s="6">
        <v>3200</v>
      </c>
      <c r="E55" s="6">
        <f>C55-D55</f>
        <v>27888.0386912704</v>
      </c>
      <c r="F55" s="12"/>
    </row>
    <row r="56" spans="1:6">
      <c r="A56" s="5">
        <v>54</v>
      </c>
      <c r="B56" s="67" t="s">
        <v>77</v>
      </c>
      <c r="C56" s="6">
        <v>54307.202230305</v>
      </c>
      <c r="D56" s="6">
        <v>4000</v>
      </c>
      <c r="E56" s="6">
        <f>C56-D56</f>
        <v>50307.202230305</v>
      </c>
      <c r="F56" s="12"/>
    </row>
    <row r="57" spans="1:6">
      <c r="A57" s="5">
        <v>55</v>
      </c>
      <c r="B57" s="67" t="s">
        <v>78</v>
      </c>
      <c r="C57" s="6">
        <v>18640.766471243</v>
      </c>
      <c r="D57" s="6">
        <v>3000</v>
      </c>
      <c r="E57" s="6">
        <f>C57-D57</f>
        <v>15640.766471243</v>
      </c>
      <c r="F57" s="12"/>
    </row>
    <row r="58" spans="1:6">
      <c r="A58" s="5">
        <v>56</v>
      </c>
      <c r="B58" s="67" t="s">
        <v>79</v>
      </c>
      <c r="C58" s="6">
        <v>10484.6074587668</v>
      </c>
      <c r="D58" s="6">
        <v>3000</v>
      </c>
      <c r="E58" s="6">
        <f>C58-D58</f>
        <v>7484.60745876682</v>
      </c>
      <c r="F58" s="12"/>
    </row>
    <row r="59" spans="1:6">
      <c r="A59" s="5">
        <v>57</v>
      </c>
      <c r="B59" s="67" t="s">
        <v>80</v>
      </c>
      <c r="C59" s="6">
        <v>37111.1781690677</v>
      </c>
      <c r="D59" s="6">
        <v>3000</v>
      </c>
      <c r="E59" s="6">
        <f>C59-D59</f>
        <v>34111.1781690677</v>
      </c>
      <c r="F59" s="12"/>
    </row>
    <row r="60" spans="1:6">
      <c r="A60" s="5">
        <v>58</v>
      </c>
      <c r="B60" s="67" t="s">
        <v>81</v>
      </c>
      <c r="C60" s="6">
        <v>14761.9912311505</v>
      </c>
      <c r="D60" s="6">
        <v>3000</v>
      </c>
      <c r="E60" s="6">
        <f>C60-D60</f>
        <v>11761.9912311505</v>
      </c>
      <c r="F60" s="12"/>
    </row>
    <row r="61" spans="1:6">
      <c r="A61" s="5">
        <v>59</v>
      </c>
      <c r="B61" s="67" t="s">
        <v>82</v>
      </c>
      <c r="C61" s="6">
        <v>53741.4523753867</v>
      </c>
      <c r="D61" s="6">
        <v>3000</v>
      </c>
      <c r="E61" s="6">
        <f>C61-D61</f>
        <v>50741.4523753867</v>
      </c>
      <c r="F61" s="12"/>
    </row>
    <row r="62" spans="1:6">
      <c r="A62" s="5">
        <v>60</v>
      </c>
      <c r="B62" s="67" t="s">
        <v>83</v>
      </c>
      <c r="C62" s="6">
        <v>33623.1675724125</v>
      </c>
      <c r="D62" s="6">
        <v>3000</v>
      </c>
      <c r="E62" s="6">
        <f>C62-D62</f>
        <v>30623.1675724125</v>
      </c>
      <c r="F62" s="12"/>
    </row>
    <row r="63" spans="1:6">
      <c r="A63" s="5">
        <v>61</v>
      </c>
      <c r="B63" s="67" t="s">
        <v>84</v>
      </c>
      <c r="C63" s="6">
        <v>1400.73540925522</v>
      </c>
      <c r="D63" s="6">
        <v>3000</v>
      </c>
      <c r="E63" s="6">
        <f>C63-D63</f>
        <v>-1599.26459074478</v>
      </c>
      <c r="F63" s="12"/>
    </row>
    <row r="64" spans="1:6">
      <c r="A64" s="5">
        <v>62</v>
      </c>
      <c r="B64" s="67" t="s">
        <v>85</v>
      </c>
      <c r="C64" s="6">
        <v>34894.4518650529</v>
      </c>
      <c r="D64" s="6">
        <v>3000</v>
      </c>
      <c r="E64" s="6">
        <f>C64-D64</f>
        <v>31894.4518650529</v>
      </c>
      <c r="F64" s="12"/>
    </row>
    <row r="65" spans="1:6">
      <c r="A65" s="5">
        <v>63</v>
      </c>
      <c r="B65" s="67" t="s">
        <v>86</v>
      </c>
      <c r="C65" s="6">
        <v>33946.5905227297</v>
      </c>
      <c r="D65" s="6">
        <v>3300</v>
      </c>
      <c r="E65" s="6">
        <f>C65-D65</f>
        <v>30646.5905227297</v>
      </c>
      <c r="F65" s="12"/>
    </row>
    <row r="66" spans="1:6">
      <c r="A66" s="5">
        <v>64</v>
      </c>
      <c r="B66" s="67" t="s">
        <v>87</v>
      </c>
      <c r="C66" s="6">
        <v>4805.39966322807</v>
      </c>
      <c r="D66" s="6">
        <v>3000</v>
      </c>
      <c r="E66" s="6">
        <f>C66-D66</f>
        <v>1805.39966322807</v>
      </c>
      <c r="F66" s="12"/>
    </row>
    <row r="67" spans="1:6">
      <c r="A67" s="5">
        <v>65</v>
      </c>
      <c r="B67" s="67" t="s">
        <v>88</v>
      </c>
      <c r="C67" s="6">
        <v>69674.9057533056</v>
      </c>
      <c r="D67" s="6">
        <v>3000</v>
      </c>
      <c r="E67" s="6">
        <f>C67-D67</f>
        <v>66674.9057533056</v>
      </c>
      <c r="F67" s="12"/>
    </row>
    <row r="68" spans="1:6">
      <c r="A68" s="5">
        <v>66</v>
      </c>
      <c r="B68" s="67" t="s">
        <v>89</v>
      </c>
      <c r="C68" s="6">
        <v>77036.0870027911</v>
      </c>
      <c r="D68" s="6">
        <v>4000</v>
      </c>
      <c r="E68" s="6">
        <f t="shared" ref="E68:E102" si="1">C68-D68</f>
        <v>73036.0870027911</v>
      </c>
      <c r="F68" s="12"/>
    </row>
    <row r="69" spans="1:6">
      <c r="A69" s="5">
        <v>67</v>
      </c>
      <c r="B69" s="67" t="s">
        <v>90</v>
      </c>
      <c r="C69" s="6">
        <v>60366.7108906262</v>
      </c>
      <c r="D69" s="6">
        <v>3000</v>
      </c>
      <c r="E69" s="6">
        <f>C69-D69</f>
        <v>57366.7108906262</v>
      </c>
      <c r="F69" s="12"/>
    </row>
    <row r="70" spans="1:6">
      <c r="A70" s="5">
        <v>68</v>
      </c>
      <c r="B70" s="67" t="s">
        <v>91</v>
      </c>
      <c r="C70" s="6">
        <v>10096.4681274517</v>
      </c>
      <c r="D70" s="6">
        <v>2900</v>
      </c>
      <c r="E70" s="6">
        <f>C70-D70</f>
        <v>7196.46812745174</v>
      </c>
      <c r="F70" s="12"/>
    </row>
    <row r="71" spans="1:6">
      <c r="A71" s="5">
        <v>69</v>
      </c>
      <c r="B71" s="67" t="s">
        <v>92</v>
      </c>
      <c r="C71" s="6">
        <v>26203.529558073</v>
      </c>
      <c r="D71" s="6">
        <v>2300</v>
      </c>
      <c r="E71" s="6">
        <f>C71-D71</f>
        <v>23903.529558073</v>
      </c>
      <c r="F71" s="12"/>
    </row>
    <row r="72" spans="1:6">
      <c r="A72" s="5">
        <v>70</v>
      </c>
      <c r="B72" s="67" t="s">
        <v>93</v>
      </c>
      <c r="C72" s="6">
        <v>30452.670078973</v>
      </c>
      <c r="D72" s="6">
        <v>3000</v>
      </c>
      <c r="E72" s="6">
        <f>C72-D72</f>
        <v>27452.670078973</v>
      </c>
      <c r="F72" s="12"/>
    </row>
    <row r="73" spans="1:6">
      <c r="A73" s="5">
        <v>71</v>
      </c>
      <c r="B73" s="67" t="s">
        <v>94</v>
      </c>
      <c r="C73" s="6">
        <v>37668.5420992832</v>
      </c>
      <c r="D73" s="6">
        <v>3000</v>
      </c>
      <c r="E73" s="6">
        <f>C73-D73</f>
        <v>34668.5420992832</v>
      </c>
      <c r="F73" s="12"/>
    </row>
    <row r="74" spans="1:6">
      <c r="A74" s="5">
        <v>72</v>
      </c>
      <c r="B74" s="67" t="s">
        <v>95</v>
      </c>
      <c r="C74" s="6">
        <v>30158.3042641765</v>
      </c>
      <c r="D74" s="6">
        <v>3000</v>
      </c>
      <c r="E74" s="6">
        <f>C74-D74</f>
        <v>27158.3042641765</v>
      </c>
      <c r="F74" s="12"/>
    </row>
    <row r="75" spans="1:6">
      <c r="A75" s="5">
        <v>73</v>
      </c>
      <c r="B75" s="67" t="s">
        <v>96</v>
      </c>
      <c r="C75" s="6">
        <v>56936.3207686956</v>
      </c>
      <c r="D75" s="6">
        <v>3000</v>
      </c>
      <c r="E75" s="6">
        <f>C75-D75</f>
        <v>53936.3207686956</v>
      </c>
      <c r="F75" s="12"/>
    </row>
    <row r="76" spans="1:6">
      <c r="A76" s="5">
        <v>74</v>
      </c>
      <c r="B76" s="67" t="s">
        <v>97</v>
      </c>
      <c r="C76" s="6">
        <v>6199.02867667148</v>
      </c>
      <c r="D76" s="6">
        <v>3000</v>
      </c>
      <c r="E76" s="6">
        <f>C76-D76</f>
        <v>3199.02867667148</v>
      </c>
      <c r="F76" s="12"/>
    </row>
    <row r="77" spans="1:6">
      <c r="A77" s="5">
        <v>75</v>
      </c>
      <c r="B77" s="67" t="s">
        <v>98</v>
      </c>
      <c r="C77" s="6">
        <v>59176.7620765722</v>
      </c>
      <c r="D77" s="6">
        <v>4000</v>
      </c>
      <c r="E77" s="6">
        <f>C77-D77</f>
        <v>55176.7620765722</v>
      </c>
      <c r="F77" s="12"/>
    </row>
    <row r="78" spans="1:6">
      <c r="A78" s="5">
        <v>76</v>
      </c>
      <c r="B78" s="67" t="s">
        <v>99</v>
      </c>
      <c r="C78" s="6">
        <v>31657.2469381088</v>
      </c>
      <c r="D78" s="6">
        <v>3000</v>
      </c>
      <c r="E78" s="6">
        <f>C78-D78</f>
        <v>28657.2469381088</v>
      </c>
      <c r="F78" s="12"/>
    </row>
    <row r="79" spans="1:6">
      <c r="A79" s="5">
        <v>77</v>
      </c>
      <c r="B79" s="67" t="s">
        <v>100</v>
      </c>
      <c r="C79" s="6">
        <v>-5961.12283317201</v>
      </c>
      <c r="D79" s="6">
        <v>1900</v>
      </c>
      <c r="E79" s="6">
        <f>C79-D79</f>
        <v>-7861.12283317201</v>
      </c>
      <c r="F79" s="12"/>
    </row>
    <row r="80" spans="1:6">
      <c r="A80" s="5">
        <v>78</v>
      </c>
      <c r="B80" s="67" t="s">
        <v>101</v>
      </c>
      <c r="C80" s="6">
        <v>-4582.03750265958</v>
      </c>
      <c r="D80" s="6">
        <v>3000</v>
      </c>
      <c r="E80" s="6">
        <f>C80-D80</f>
        <v>-7582.03750265958</v>
      </c>
      <c r="F80" s="12"/>
    </row>
    <row r="81" spans="1:6">
      <c r="A81" s="5">
        <v>79</v>
      </c>
      <c r="B81" s="67" t="s">
        <v>102</v>
      </c>
      <c r="C81" s="6">
        <v>29258.1515509801</v>
      </c>
      <c r="D81" s="6">
        <v>3000</v>
      </c>
      <c r="E81" s="6">
        <f>C81-D81</f>
        <v>26258.1515509801</v>
      </c>
      <c r="F81" s="12"/>
    </row>
    <row r="82" spans="1:6">
      <c r="A82" s="5">
        <v>80</v>
      </c>
      <c r="B82" s="67" t="s">
        <v>103</v>
      </c>
      <c r="C82" s="6">
        <v>956.475164404299</v>
      </c>
      <c r="D82" s="6">
        <v>3000</v>
      </c>
      <c r="E82" s="6">
        <f>C82-D82</f>
        <v>-2043.5248355957</v>
      </c>
      <c r="F82" s="12"/>
    </row>
    <row r="83" spans="1:6">
      <c r="A83" s="5">
        <v>81</v>
      </c>
      <c r="B83" s="67" t="s">
        <v>104</v>
      </c>
      <c r="C83" s="6">
        <v>48998.1307686957</v>
      </c>
      <c r="D83" s="6">
        <v>2800</v>
      </c>
      <c r="E83" s="6">
        <f>C83-D83</f>
        <v>46198.1307686957</v>
      </c>
      <c r="F83" s="12"/>
    </row>
    <row r="84" spans="1:6">
      <c r="A84" s="5">
        <v>82</v>
      </c>
      <c r="B84" s="67" t="s">
        <v>105</v>
      </c>
      <c r="C84" s="6">
        <v>-7086.70768541044</v>
      </c>
      <c r="D84" s="6">
        <v>3000</v>
      </c>
      <c r="E84" s="6">
        <f>C84-D84</f>
        <v>-10086.7076854104</v>
      </c>
      <c r="F84" s="12"/>
    </row>
    <row r="85" spans="1:6">
      <c r="A85" s="5">
        <v>83</v>
      </c>
      <c r="B85" s="67" t="s">
        <v>106</v>
      </c>
      <c r="C85" s="6">
        <v>-8518.88734226119</v>
      </c>
      <c r="D85" s="6">
        <v>2000</v>
      </c>
      <c r="E85" s="6">
        <f>C85-D85</f>
        <v>-10518.8873422612</v>
      </c>
      <c r="F85" s="12"/>
    </row>
    <row r="86" spans="1:6">
      <c r="A86" s="5">
        <v>84</v>
      </c>
      <c r="B86" s="67" t="s">
        <v>107</v>
      </c>
      <c r="C86" s="6">
        <v>90894.6178411296</v>
      </c>
      <c r="D86" s="6">
        <v>5000</v>
      </c>
      <c r="E86" s="6">
        <f>C86-D86</f>
        <v>85894.6178411296</v>
      </c>
      <c r="F86" s="12"/>
    </row>
    <row r="87" spans="1:6">
      <c r="A87" s="5">
        <v>85</v>
      </c>
      <c r="B87" s="67" t="s">
        <v>108</v>
      </c>
      <c r="C87" s="6">
        <v>42221.5240152926</v>
      </c>
      <c r="D87" s="6">
        <v>3000</v>
      </c>
      <c r="E87" s="6">
        <f>C87-D87</f>
        <v>39221.5240152926</v>
      </c>
      <c r="F87" s="12"/>
    </row>
    <row r="88" spans="1:6">
      <c r="A88" s="5">
        <v>86</v>
      </c>
      <c r="B88" s="67" t="s">
        <v>109</v>
      </c>
      <c r="C88" s="6">
        <v>20942.6807686956</v>
      </c>
      <c r="D88" s="6">
        <v>3000</v>
      </c>
      <c r="E88" s="6">
        <f>C88-D88</f>
        <v>17942.6807686956</v>
      </c>
      <c r="F88" s="12"/>
    </row>
    <row r="89" spans="1:6">
      <c r="A89" s="5">
        <v>87</v>
      </c>
      <c r="B89" s="67" t="s">
        <v>110</v>
      </c>
      <c r="C89" s="6">
        <v>29434.4352495357</v>
      </c>
      <c r="D89" s="6">
        <v>3000</v>
      </c>
      <c r="E89" s="6">
        <f>C89-D89</f>
        <v>26434.4352495357</v>
      </c>
      <c r="F89" s="12"/>
    </row>
    <row r="90" spans="1:6">
      <c r="A90" s="5">
        <v>88</v>
      </c>
      <c r="B90" s="68" t="s">
        <v>111</v>
      </c>
      <c r="C90" s="6">
        <v>13830.2789290223</v>
      </c>
      <c r="D90" s="6">
        <v>3400</v>
      </c>
      <c r="E90" s="6">
        <f>C90-D90</f>
        <v>10430.2789290223</v>
      </c>
      <c r="F90" s="12"/>
    </row>
    <row r="91" spans="1:6">
      <c r="A91" s="5">
        <v>89</v>
      </c>
      <c r="B91" s="67" t="s">
        <v>112</v>
      </c>
      <c r="C91" s="6">
        <v>-8674.79269247217</v>
      </c>
      <c r="D91" s="6">
        <v>2000</v>
      </c>
      <c r="E91" s="6">
        <f>C91-D91</f>
        <v>-10674.7926924722</v>
      </c>
      <c r="F91" s="12"/>
    </row>
    <row r="92" spans="1:6">
      <c r="A92" s="5">
        <v>90</v>
      </c>
      <c r="B92" s="15" t="s">
        <v>113</v>
      </c>
      <c r="C92" s="6">
        <v>-5920.66</v>
      </c>
      <c r="D92" s="6">
        <v>3000</v>
      </c>
      <c r="E92" s="6">
        <f>C92-D92</f>
        <v>-8920.66</v>
      </c>
      <c r="F92" s="12"/>
    </row>
    <row r="93" ht="16.5" customHeight="1" spans="1:6">
      <c r="A93" s="5">
        <v>91</v>
      </c>
      <c r="B93" s="8" t="s">
        <v>114</v>
      </c>
      <c r="C93" s="6">
        <v>-3740.07</v>
      </c>
      <c r="D93" s="6">
        <v>3000</v>
      </c>
      <c r="E93" s="6">
        <f>C93-D93</f>
        <v>-6740.07</v>
      </c>
      <c r="F93" s="65"/>
    </row>
    <row r="94" spans="1:6">
      <c r="A94" s="5">
        <v>92</v>
      </c>
      <c r="B94" s="15" t="s">
        <v>115</v>
      </c>
      <c r="C94" s="6">
        <v>-4031.31</v>
      </c>
      <c r="D94" s="6">
        <v>3000</v>
      </c>
      <c r="E94" s="6">
        <f>C94-D94</f>
        <v>-7031.31</v>
      </c>
      <c r="F94" s="12"/>
    </row>
    <row r="95" spans="1:6">
      <c r="A95" s="5">
        <v>93</v>
      </c>
      <c r="B95" s="68" t="s">
        <v>116</v>
      </c>
      <c r="C95" s="6">
        <v>-5204</v>
      </c>
      <c r="D95" s="6">
        <v>2000</v>
      </c>
      <c r="E95" s="6">
        <f>C95-D95</f>
        <v>-7204</v>
      </c>
      <c r="F95" s="12"/>
    </row>
    <row r="96" spans="1:6">
      <c r="A96" s="5">
        <v>95</v>
      </c>
      <c r="B96" s="68" t="s">
        <v>117</v>
      </c>
      <c r="C96" s="6">
        <v>-5184</v>
      </c>
      <c r="D96" s="6">
        <v>2000</v>
      </c>
      <c r="E96" s="6">
        <f>C96-D96</f>
        <v>-7184</v>
      </c>
      <c r="F96" s="12"/>
    </row>
    <row r="97" spans="1:6">
      <c r="A97" s="5">
        <v>96</v>
      </c>
      <c r="B97" s="15" t="s">
        <v>118</v>
      </c>
      <c r="C97" s="6">
        <v>-4000</v>
      </c>
      <c r="D97" s="6">
        <v>0</v>
      </c>
      <c r="E97" s="6">
        <f>C97-D97</f>
        <v>-4000</v>
      </c>
      <c r="F97" s="12"/>
    </row>
    <row r="98" spans="1:11">
      <c r="A98" s="5">
        <v>97</v>
      </c>
      <c r="B98" s="15" t="s">
        <v>119</v>
      </c>
      <c r="C98" s="22">
        <v>-7390.28</v>
      </c>
      <c r="D98" s="6">
        <v>3000</v>
      </c>
      <c r="E98" s="6">
        <f>C98-D98</f>
        <v>-10390.28</v>
      </c>
      <c r="F98" s="12"/>
      <c r="G98" s="1"/>
      <c r="H98" s="1"/>
      <c r="I98" s="1"/>
      <c r="J98" s="1"/>
      <c r="K98" s="1"/>
    </row>
    <row r="99" spans="1:6">
      <c r="A99" s="5">
        <v>98</v>
      </c>
      <c r="B99" s="67" t="s">
        <v>120</v>
      </c>
      <c r="C99" s="6">
        <v>27239.4638215743</v>
      </c>
      <c r="D99" s="6">
        <v>3000</v>
      </c>
      <c r="E99" s="6">
        <f>C99-D99</f>
        <v>24239.4638215743</v>
      </c>
      <c r="F99" s="12"/>
    </row>
    <row r="100" spans="1:6">
      <c r="A100" s="5">
        <v>99</v>
      </c>
      <c r="B100" s="15" t="s">
        <v>121</v>
      </c>
      <c r="C100" s="61">
        <v>37813.41</v>
      </c>
      <c r="D100" s="6">
        <v>0</v>
      </c>
      <c r="E100" s="6">
        <f>C100-D100</f>
        <v>37813.41</v>
      </c>
      <c r="F100" s="12"/>
    </row>
    <row r="101" spans="1:6">
      <c r="A101" s="5">
        <v>100</v>
      </c>
      <c r="B101" s="15" t="s">
        <v>122</v>
      </c>
      <c r="C101" s="61">
        <v>46929.93</v>
      </c>
      <c r="D101" s="6">
        <v>0</v>
      </c>
      <c r="E101" s="6">
        <v>0</v>
      </c>
      <c r="F101" s="58" t="s">
        <v>123</v>
      </c>
    </row>
    <row r="102" spans="1:6">
      <c r="A102" s="5">
        <v>101</v>
      </c>
      <c r="B102" s="69" t="s">
        <v>124</v>
      </c>
      <c r="C102" s="63">
        <v>6643.28546028986</v>
      </c>
      <c r="D102" s="6">
        <v>0</v>
      </c>
      <c r="E102" s="6">
        <f>C102-D102</f>
        <v>6643.28546028986</v>
      </c>
      <c r="F102" s="58"/>
    </row>
    <row r="103" spans="1:6">
      <c r="A103" s="5">
        <v>102</v>
      </c>
      <c r="B103" s="67" t="s">
        <v>125</v>
      </c>
      <c r="C103" s="6">
        <v>35515.9102175258</v>
      </c>
      <c r="D103" s="6">
        <v>0</v>
      </c>
      <c r="E103" s="6">
        <v>0</v>
      </c>
      <c r="F103" s="58" t="s">
        <v>126</v>
      </c>
    </row>
    <row r="104" spans="1:6">
      <c r="A104" s="20" t="s">
        <v>127</v>
      </c>
      <c r="B104" s="12"/>
      <c r="C104" s="22">
        <f>SUM(C3:C103)</f>
        <v>2735716.34366033</v>
      </c>
      <c r="D104" s="22">
        <f>SUM(D3:D103)</f>
        <v>298200</v>
      </c>
      <c r="E104" s="22">
        <f>SUM(E3:E103)</f>
        <v>2355070.50344281</v>
      </c>
      <c r="F104" s="12"/>
    </row>
    <row r="105" ht="15.75" customHeight="1"/>
  </sheetData>
  <mergeCells count="1">
    <mergeCell ref="A1:F1"/>
  </mergeCells>
  <pageMargins left="0.747916666666667" right="0.747916666666667" top="0.393055555555556" bottom="0.393055555555556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07"/>
  <sheetViews>
    <sheetView workbookViewId="0">
      <selection activeCell="K3" sqref="K3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9.875" customWidth="1"/>
    <col min="5" max="5" width="10.125" customWidth="1"/>
    <col min="6" max="6" width="9.5" customWidth="1"/>
    <col min="7" max="7" width="10.5" customWidth="1"/>
    <col min="8" max="8" width="10.875" customWidth="1"/>
    <col min="9" max="9" width="11.375" customWidth="1"/>
    <col min="10" max="10" width="11.75" customWidth="1"/>
    <col min="11" max="11" width="13.125" customWidth="1"/>
    <col min="12" max="12" width="16.25" customWidth="1"/>
  </cols>
  <sheetData>
    <row r="1" ht="36" customHeight="1" spans="1:12">
      <c r="A1" s="3" t="s">
        <v>128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9.5" customHeight="1" spans="1:12">
      <c r="A2" s="4" t="s">
        <v>18</v>
      </c>
      <c r="B2" s="4" t="s">
        <v>19</v>
      </c>
      <c r="C2" s="4" t="s">
        <v>129</v>
      </c>
      <c r="D2" s="4" t="s">
        <v>130</v>
      </c>
      <c r="E2" s="4" t="s">
        <v>131</v>
      </c>
      <c r="F2" s="4" t="s">
        <v>132</v>
      </c>
      <c r="G2" s="4" t="s">
        <v>133</v>
      </c>
      <c r="H2" s="4" t="s">
        <v>134</v>
      </c>
      <c r="I2" s="4" t="s">
        <v>135</v>
      </c>
      <c r="J2" s="4" t="s">
        <v>21</v>
      </c>
      <c r="K2" s="4" t="s">
        <v>136</v>
      </c>
      <c r="L2" s="11" t="s">
        <v>23</v>
      </c>
    </row>
    <row r="3" customHeight="1" spans="1:12">
      <c r="A3" s="5">
        <v>1</v>
      </c>
      <c r="B3" s="5" t="s">
        <v>24</v>
      </c>
      <c r="C3" s="6">
        <v>77585.7</v>
      </c>
      <c r="D3" s="6"/>
      <c r="E3" s="6"/>
      <c r="F3" s="6"/>
      <c r="G3" s="6"/>
      <c r="H3" s="6"/>
      <c r="I3" s="6">
        <v>2000</v>
      </c>
      <c r="J3" s="6">
        <v>5000</v>
      </c>
      <c r="K3" s="6">
        <f>C3+D3+E3+F3+G3+H3+I3-J3</f>
        <v>74585.7</v>
      </c>
      <c r="L3" s="12"/>
    </row>
    <row r="4" spans="1:12">
      <c r="A4" s="5">
        <v>2</v>
      </c>
      <c r="B4" s="67" t="s">
        <v>25</v>
      </c>
      <c r="C4" s="6">
        <v>34593.3751922173</v>
      </c>
      <c r="D4" s="6"/>
      <c r="E4" s="6"/>
      <c r="F4" s="6"/>
      <c r="G4" s="6"/>
      <c r="H4" s="6"/>
      <c r="I4" s="6">
        <v>0</v>
      </c>
      <c r="J4" s="6">
        <v>4000</v>
      </c>
      <c r="K4" s="6">
        <f t="shared" ref="K4:K67" si="0">C4+D4+E4+F4+G4+H4+I4-J4</f>
        <v>30593.3751922173</v>
      </c>
      <c r="L4" s="12"/>
    </row>
    <row r="5" spans="1:12">
      <c r="A5" s="5">
        <v>3</v>
      </c>
      <c r="B5" s="67" t="s">
        <v>26</v>
      </c>
      <c r="C5" s="6">
        <v>28441.4912668029</v>
      </c>
      <c r="D5" s="6"/>
      <c r="E5" s="6"/>
      <c r="F5" s="6"/>
      <c r="G5" s="6"/>
      <c r="H5" s="6"/>
      <c r="I5" s="6">
        <v>2000</v>
      </c>
      <c r="J5" s="6">
        <v>3000</v>
      </c>
      <c r="K5" s="6">
        <f>C5+D5+E5+F5+G5+H5+I5-J5</f>
        <v>27441.4912668029</v>
      </c>
      <c r="L5" s="12"/>
    </row>
    <row r="6" spans="1:12">
      <c r="A6" s="5">
        <v>4</v>
      </c>
      <c r="B6" s="67" t="s">
        <v>27</v>
      </c>
      <c r="C6" s="6">
        <v>41552.2913691341</v>
      </c>
      <c r="D6" s="6"/>
      <c r="E6" s="6">
        <v>150</v>
      </c>
      <c r="F6" s="6"/>
      <c r="G6" s="6"/>
      <c r="H6" s="6"/>
      <c r="I6" s="6">
        <v>2000</v>
      </c>
      <c r="J6" s="6">
        <v>4000</v>
      </c>
      <c r="K6" s="6">
        <f>C6+D6+E6+F6+G6+H6+I6-J6</f>
        <v>39702.2913691341</v>
      </c>
      <c r="L6" s="12"/>
    </row>
    <row r="7" spans="1:12">
      <c r="A7" s="5">
        <v>5</v>
      </c>
      <c r="B7" s="67" t="s">
        <v>28</v>
      </c>
      <c r="C7" s="6">
        <v>48750.1861505065</v>
      </c>
      <c r="D7" s="6"/>
      <c r="E7" s="6">
        <v>300</v>
      </c>
      <c r="F7" s="6"/>
      <c r="G7" s="6"/>
      <c r="H7" s="6"/>
      <c r="I7" s="6">
        <v>2000</v>
      </c>
      <c r="J7" s="6">
        <v>4000</v>
      </c>
      <c r="K7" s="6">
        <f>C7+D7+E7+F7+G7+H7+I7-J7</f>
        <v>47050.1861505065</v>
      </c>
      <c r="L7" s="12"/>
    </row>
    <row r="8" spans="1:12">
      <c r="A8" s="5">
        <v>6</v>
      </c>
      <c r="B8" s="67" t="s">
        <v>29</v>
      </c>
      <c r="C8" s="6">
        <v>18386.3281024511</v>
      </c>
      <c r="D8" s="6">
        <v>550</v>
      </c>
      <c r="E8" s="6">
        <v>300</v>
      </c>
      <c r="F8" s="6"/>
      <c r="G8" s="6"/>
      <c r="H8" s="6"/>
      <c r="I8" s="6">
        <v>2000</v>
      </c>
      <c r="J8" s="6">
        <v>3000</v>
      </c>
      <c r="K8" s="6">
        <f>C8+D8+E8+F8+G8+H8+I8-J8</f>
        <v>18236.3281024511</v>
      </c>
      <c r="L8" s="12"/>
    </row>
    <row r="9" spans="1:12">
      <c r="A9" s="5">
        <v>7</v>
      </c>
      <c r="B9" s="67" t="s">
        <v>30</v>
      </c>
      <c r="C9" s="6">
        <v>5965.21026336202</v>
      </c>
      <c r="D9" s="6"/>
      <c r="E9" s="6">
        <v>150</v>
      </c>
      <c r="F9" s="6"/>
      <c r="G9" s="6"/>
      <c r="H9" s="6"/>
      <c r="I9" s="6">
        <v>2000</v>
      </c>
      <c r="J9" s="6">
        <v>3000</v>
      </c>
      <c r="K9" s="6">
        <f>C9+D9+E9+F9+G9+H9+I9-J9</f>
        <v>5115.21026336202</v>
      </c>
      <c r="L9" s="12"/>
    </row>
    <row r="10" spans="1:12">
      <c r="A10" s="5">
        <v>8</v>
      </c>
      <c r="B10" s="67" t="s">
        <v>31</v>
      </c>
      <c r="C10" s="6">
        <v>12630.6334389114</v>
      </c>
      <c r="D10" s="6"/>
      <c r="E10" s="6">
        <v>150</v>
      </c>
      <c r="F10" s="6">
        <v>-20</v>
      </c>
      <c r="G10" s="6"/>
      <c r="H10" s="6"/>
      <c r="I10" s="6">
        <v>2000</v>
      </c>
      <c r="J10" s="6">
        <v>3000</v>
      </c>
      <c r="K10" s="6">
        <f>C10+D10+E10+F10+G10+H10+I10-J10</f>
        <v>11760.6334389114</v>
      </c>
      <c r="L10" s="12"/>
    </row>
    <row r="11" spans="1:12">
      <c r="A11" s="5">
        <v>9</v>
      </c>
      <c r="B11" s="67" t="s">
        <v>32</v>
      </c>
      <c r="C11" s="6">
        <v>11580.4436771317</v>
      </c>
      <c r="D11" s="6"/>
      <c r="E11" s="6">
        <v>300</v>
      </c>
      <c r="F11" s="6"/>
      <c r="G11" s="6"/>
      <c r="H11" s="6"/>
      <c r="I11" s="6">
        <v>2000</v>
      </c>
      <c r="J11" s="6">
        <v>2900</v>
      </c>
      <c r="K11" s="6">
        <f>C11+D11+E11+F11+G11+H11+I11-J11</f>
        <v>10980.4436771317</v>
      </c>
      <c r="L11" s="12"/>
    </row>
    <row r="12" spans="1:12">
      <c r="A12" s="5">
        <v>10</v>
      </c>
      <c r="B12" s="67" t="s">
        <v>33</v>
      </c>
      <c r="C12" s="6">
        <v>16183.598260014</v>
      </c>
      <c r="D12" s="6"/>
      <c r="E12" s="6"/>
      <c r="F12" s="6"/>
      <c r="G12" s="6"/>
      <c r="H12" s="6"/>
      <c r="I12" s="6">
        <v>2000</v>
      </c>
      <c r="J12" s="6">
        <v>3000</v>
      </c>
      <c r="K12" s="6">
        <f>C12+D12+E12+F12+G12+H12+I12-J12</f>
        <v>15183.598260014</v>
      </c>
      <c r="L12" s="12"/>
    </row>
    <row r="13" spans="1:12">
      <c r="A13" s="5">
        <v>11</v>
      </c>
      <c r="B13" s="67" t="s">
        <v>34</v>
      </c>
      <c r="C13" s="6">
        <v>11915.2725466047</v>
      </c>
      <c r="D13" s="6"/>
      <c r="E13" s="6"/>
      <c r="F13" s="6"/>
      <c r="G13" s="6"/>
      <c r="H13" s="6"/>
      <c r="I13" s="6">
        <v>2000</v>
      </c>
      <c r="J13" s="6">
        <v>3000</v>
      </c>
      <c r="K13" s="6">
        <f>C13+D13+E13+F13+G13+H13+I13-J13</f>
        <v>10915.2725466047</v>
      </c>
      <c r="L13" s="12"/>
    </row>
    <row r="14" spans="1:12">
      <c r="A14" s="5">
        <v>12</v>
      </c>
      <c r="B14" s="67" t="s">
        <v>35</v>
      </c>
      <c r="C14" s="6">
        <v>-3197.33937964713</v>
      </c>
      <c r="D14" s="6"/>
      <c r="E14" s="6">
        <v>300</v>
      </c>
      <c r="F14" s="6"/>
      <c r="G14" s="6"/>
      <c r="H14" s="6"/>
      <c r="I14" s="6">
        <v>0</v>
      </c>
      <c r="J14" s="6">
        <v>0</v>
      </c>
      <c r="K14" s="6">
        <f>C14+D14+E14+F14+G14+H14+I14-J14</f>
        <v>-2897.33937964713</v>
      </c>
      <c r="L14" s="12"/>
    </row>
    <row r="15" spans="1:12">
      <c r="A15" s="5">
        <v>13</v>
      </c>
      <c r="B15" s="67" t="s">
        <v>36</v>
      </c>
      <c r="C15" s="6">
        <v>-2382.59873410205</v>
      </c>
      <c r="D15" s="6"/>
      <c r="E15" s="6"/>
      <c r="F15" s="6"/>
      <c r="G15" s="6"/>
      <c r="H15" s="6"/>
      <c r="I15" s="6">
        <v>0</v>
      </c>
      <c r="J15" s="6">
        <v>3000</v>
      </c>
      <c r="K15" s="6">
        <f>C15+D15+E15+F15+G15+H15+I15-J15</f>
        <v>-5382.59873410205</v>
      </c>
      <c r="L15" s="12"/>
    </row>
    <row r="16" spans="1:12">
      <c r="A16" s="5">
        <v>14</v>
      </c>
      <c r="B16" s="67" t="s">
        <v>37</v>
      </c>
      <c r="C16" s="6">
        <v>26871.8040361943</v>
      </c>
      <c r="D16" s="6"/>
      <c r="E16" s="6"/>
      <c r="F16" s="6">
        <v>-349</v>
      </c>
      <c r="G16" s="6">
        <v>-285</v>
      </c>
      <c r="H16" s="6"/>
      <c r="I16" s="6">
        <v>2000</v>
      </c>
      <c r="J16" s="6">
        <v>3000</v>
      </c>
      <c r="K16" s="6">
        <f>C16+D16+E16+F16+G16+H16+I16-J16</f>
        <v>25237.8040361943</v>
      </c>
      <c r="L16" s="12"/>
    </row>
    <row r="17" spans="1:12">
      <c r="A17" s="5">
        <v>15</v>
      </c>
      <c r="B17" s="67" t="s">
        <v>38</v>
      </c>
      <c r="C17" s="6">
        <v>68318.6487531011</v>
      </c>
      <c r="D17" s="6"/>
      <c r="E17" s="6"/>
      <c r="F17" s="6">
        <v>-528</v>
      </c>
      <c r="G17" s="6">
        <v>-175</v>
      </c>
      <c r="H17" s="6">
        <v>1000</v>
      </c>
      <c r="I17" s="6">
        <v>2000</v>
      </c>
      <c r="J17" s="6">
        <v>4000</v>
      </c>
      <c r="K17" s="6">
        <f>C17+D17+E17+F17+G17+H17+I17-J17</f>
        <v>66615.6487531011</v>
      </c>
      <c r="L17" s="12"/>
    </row>
    <row r="18" spans="1:12">
      <c r="A18" s="5">
        <v>16</v>
      </c>
      <c r="B18" s="67" t="s">
        <v>39</v>
      </c>
      <c r="C18" s="6">
        <v>21571.12314551</v>
      </c>
      <c r="D18" s="6"/>
      <c r="E18" s="6">
        <v>300</v>
      </c>
      <c r="F18" s="6">
        <v>-1405</v>
      </c>
      <c r="G18" s="6"/>
      <c r="H18" s="6"/>
      <c r="I18" s="6">
        <v>2000</v>
      </c>
      <c r="J18" s="6">
        <v>2000</v>
      </c>
      <c r="K18" s="6">
        <f>C18+D18+E18+F18+G18+H18+I18-J18</f>
        <v>20466.12314551</v>
      </c>
      <c r="L18" s="12"/>
    </row>
    <row r="19" spans="1:12">
      <c r="A19" s="5">
        <v>17</v>
      </c>
      <c r="B19" s="67" t="s">
        <v>40</v>
      </c>
      <c r="C19" s="6">
        <v>19085.6055967528</v>
      </c>
      <c r="D19" s="6"/>
      <c r="E19" s="6">
        <v>300</v>
      </c>
      <c r="F19" s="6"/>
      <c r="G19" s="6"/>
      <c r="H19" s="6"/>
      <c r="I19" s="6">
        <v>2000</v>
      </c>
      <c r="J19" s="6">
        <v>2500</v>
      </c>
      <c r="K19" s="6">
        <f>C19+D19+E19+F19+G19+H19+I19-J19</f>
        <v>18885.6055967528</v>
      </c>
      <c r="L19" s="12"/>
    </row>
    <row r="20" spans="1:12">
      <c r="A20" s="5">
        <v>18</v>
      </c>
      <c r="B20" s="67" t="s">
        <v>41</v>
      </c>
      <c r="C20" s="6">
        <v>46117.856624999</v>
      </c>
      <c r="D20" s="6"/>
      <c r="E20" s="6"/>
      <c r="F20" s="6"/>
      <c r="G20" s="6"/>
      <c r="H20" s="6"/>
      <c r="I20" s="6">
        <v>2000</v>
      </c>
      <c r="J20" s="6">
        <v>3000</v>
      </c>
      <c r="K20" s="6">
        <f>C20+D20+E20+F20+G20+H20+I20-J20</f>
        <v>45117.856624999</v>
      </c>
      <c r="L20" s="12"/>
    </row>
    <row r="21" spans="1:12">
      <c r="A21" s="5">
        <v>19</v>
      </c>
      <c r="B21" s="67" t="s">
        <v>42</v>
      </c>
      <c r="C21" s="6">
        <v>81962.3178778815</v>
      </c>
      <c r="D21" s="6"/>
      <c r="E21" s="6"/>
      <c r="F21" s="6"/>
      <c r="G21" s="6"/>
      <c r="H21" s="6"/>
      <c r="I21" s="6">
        <v>2000</v>
      </c>
      <c r="J21" s="6">
        <v>5000</v>
      </c>
      <c r="K21" s="6">
        <f>C21+D21+E21+F21+G21+H21+I21-J21</f>
        <v>78962.3178778815</v>
      </c>
      <c r="L21" s="12"/>
    </row>
    <row r="22" spans="1:12">
      <c r="A22" s="5">
        <v>20</v>
      </c>
      <c r="B22" s="67" t="s">
        <v>43</v>
      </c>
      <c r="C22" s="6">
        <v>31659.0303237617</v>
      </c>
      <c r="D22" s="6"/>
      <c r="E22" s="6">
        <v>300</v>
      </c>
      <c r="F22" s="6"/>
      <c r="G22" s="6"/>
      <c r="H22" s="6"/>
      <c r="I22" s="6">
        <v>2000</v>
      </c>
      <c r="J22" s="6">
        <v>3000</v>
      </c>
      <c r="K22" s="6">
        <f>C22+D22+E22+F22+G22+H22+I22-J22</f>
        <v>30959.0303237617</v>
      </c>
      <c r="L22" s="12"/>
    </row>
    <row r="23" spans="1:12">
      <c r="A23" s="5">
        <v>21</v>
      </c>
      <c r="B23" s="67" t="s">
        <v>44</v>
      </c>
      <c r="C23" s="6">
        <v>18611.2784693842</v>
      </c>
      <c r="D23" s="6"/>
      <c r="E23" s="6">
        <v>150</v>
      </c>
      <c r="F23" s="6"/>
      <c r="G23" s="6"/>
      <c r="H23" s="6"/>
      <c r="I23" s="6">
        <v>2000</v>
      </c>
      <c r="J23" s="6">
        <v>3000</v>
      </c>
      <c r="K23" s="6">
        <f>C23+D23+E23+F23+G23+H23+I23-J23</f>
        <v>17761.2784693842</v>
      </c>
      <c r="L23" s="12"/>
    </row>
    <row r="24" spans="1:12">
      <c r="A24" s="5">
        <v>22</v>
      </c>
      <c r="B24" s="67" t="s">
        <v>45</v>
      </c>
      <c r="C24" s="6">
        <v>8397.04463825082</v>
      </c>
      <c r="D24" s="6"/>
      <c r="E24" s="6">
        <v>300</v>
      </c>
      <c r="F24" s="6"/>
      <c r="G24" s="6"/>
      <c r="H24" s="6"/>
      <c r="I24" s="6">
        <v>2000</v>
      </c>
      <c r="J24" s="6">
        <v>2900</v>
      </c>
      <c r="K24" s="6">
        <f>C24+D24+E24+F24+G24+H24+I24-J24</f>
        <v>7797.04463825082</v>
      </c>
      <c r="L24" s="12"/>
    </row>
    <row r="25" spans="1:12">
      <c r="A25" s="5">
        <v>23</v>
      </c>
      <c r="B25" s="67" t="s">
        <v>46</v>
      </c>
      <c r="C25" s="6">
        <v>26275.6727901728</v>
      </c>
      <c r="D25" s="6"/>
      <c r="E25" s="6"/>
      <c r="F25" s="6"/>
      <c r="G25" s="6"/>
      <c r="H25" s="6"/>
      <c r="I25" s="6">
        <v>2000</v>
      </c>
      <c r="J25" s="6">
        <v>4500</v>
      </c>
      <c r="K25" s="6">
        <f>C25+D25+E25+F25+G25+H25+I25-J25</f>
        <v>23775.6727901728</v>
      </c>
      <c r="L25" s="12"/>
    </row>
    <row r="26" spans="1:12">
      <c r="A26" s="5">
        <v>24</v>
      </c>
      <c r="B26" s="67" t="s">
        <v>47</v>
      </c>
      <c r="C26" s="6">
        <v>46442.4901020899</v>
      </c>
      <c r="D26" s="6"/>
      <c r="E26" s="6"/>
      <c r="F26" s="6"/>
      <c r="G26" s="6"/>
      <c r="H26" s="6"/>
      <c r="I26" s="6">
        <v>2000</v>
      </c>
      <c r="J26" s="6">
        <v>4000</v>
      </c>
      <c r="K26" s="6">
        <f>C26+D26+E26+F26+G26+H26+I26-J26</f>
        <v>44442.4901020899</v>
      </c>
      <c r="L26" s="12"/>
    </row>
    <row r="27" spans="1:12">
      <c r="A27" s="5">
        <v>25</v>
      </c>
      <c r="B27" s="67" t="s">
        <v>48</v>
      </c>
      <c r="C27" s="6">
        <v>3274.58410804061</v>
      </c>
      <c r="D27" s="6"/>
      <c r="E27" s="6"/>
      <c r="F27" s="6"/>
      <c r="G27" s="6"/>
      <c r="H27" s="6">
        <v>2000</v>
      </c>
      <c r="I27" s="6">
        <v>2000</v>
      </c>
      <c r="J27" s="6">
        <v>3000</v>
      </c>
      <c r="K27" s="6">
        <f>C27+D27+E27+F27+G27+H27+I27-J27</f>
        <v>4274.58410804061</v>
      </c>
      <c r="L27" s="12"/>
    </row>
    <row r="28" spans="1:12">
      <c r="A28" s="5">
        <v>26</v>
      </c>
      <c r="B28" s="67" t="s">
        <v>49</v>
      </c>
      <c r="C28" s="6">
        <v>43863.6032451107</v>
      </c>
      <c r="D28" s="6"/>
      <c r="E28" s="6">
        <v>375</v>
      </c>
      <c r="F28" s="6"/>
      <c r="G28" s="6"/>
      <c r="H28" s="6"/>
      <c r="I28" s="6">
        <v>2000</v>
      </c>
      <c r="J28" s="6">
        <v>2900</v>
      </c>
      <c r="K28" s="6">
        <f>C28+D28+E28+F28+G28+H28+I28-J28</f>
        <v>43338.6032451107</v>
      </c>
      <c r="L28" s="12"/>
    </row>
    <row r="29" spans="1:12">
      <c r="A29" s="5">
        <v>27</v>
      </c>
      <c r="B29" s="67" t="s">
        <v>50</v>
      </c>
      <c r="C29" s="6">
        <v>5569.32021222938</v>
      </c>
      <c r="D29" s="6"/>
      <c r="E29" s="6">
        <v>300</v>
      </c>
      <c r="F29" s="6">
        <v>-20</v>
      </c>
      <c r="G29" s="6">
        <v>-175</v>
      </c>
      <c r="H29" s="6"/>
      <c r="I29" s="6">
        <v>2000</v>
      </c>
      <c r="J29" s="6">
        <v>3000</v>
      </c>
      <c r="K29" s="6">
        <f>C29+D29+E29+F29+G29+H29+I29-J29</f>
        <v>4674.32021222938</v>
      </c>
      <c r="L29" s="12"/>
    </row>
    <row r="30" spans="1:12">
      <c r="A30" s="5">
        <v>28</v>
      </c>
      <c r="B30" s="67" t="s">
        <v>51</v>
      </c>
      <c r="C30" s="6">
        <v>-2766.42850996543</v>
      </c>
      <c r="D30" s="6"/>
      <c r="E30" s="6"/>
      <c r="F30" s="6">
        <v>-20</v>
      </c>
      <c r="G30" s="6"/>
      <c r="H30" s="6"/>
      <c r="I30" s="6">
        <v>2000</v>
      </c>
      <c r="J30" s="6">
        <v>2400</v>
      </c>
      <c r="K30" s="6">
        <f>C30+D30+E30+F30+G30+H30+I30-J30</f>
        <v>-3186.42850996543</v>
      </c>
      <c r="L30" s="12"/>
    </row>
    <row r="31" spans="1:12">
      <c r="A31" s="5">
        <v>29</v>
      </c>
      <c r="B31" s="67" t="s">
        <v>52</v>
      </c>
      <c r="C31" s="6">
        <v>89310.5062151713</v>
      </c>
      <c r="D31" s="6"/>
      <c r="E31" s="6">
        <v>300</v>
      </c>
      <c r="F31" s="6"/>
      <c r="G31" s="6"/>
      <c r="H31" s="6"/>
      <c r="I31" s="6">
        <v>2000</v>
      </c>
      <c r="J31" s="6">
        <v>5000</v>
      </c>
      <c r="K31" s="6">
        <f>C31+D31+E31+F31+G31+H31+I31-J31</f>
        <v>86610.5062151713</v>
      </c>
      <c r="L31" s="12"/>
    </row>
    <row r="32" spans="1:12">
      <c r="A32" s="5">
        <v>30</v>
      </c>
      <c r="B32" s="67" t="s">
        <v>53</v>
      </c>
      <c r="C32" s="6">
        <v>-4333.98231418322</v>
      </c>
      <c r="D32" s="6"/>
      <c r="E32" s="6"/>
      <c r="F32" s="6"/>
      <c r="G32" s="6"/>
      <c r="H32" s="6"/>
      <c r="I32" s="6">
        <v>2000</v>
      </c>
      <c r="J32" s="6">
        <v>3000</v>
      </c>
      <c r="K32" s="6">
        <f>C32+D32+E32+F32+G32+H32+I32-J32</f>
        <v>-5333.98231418322</v>
      </c>
      <c r="L32" s="12"/>
    </row>
    <row r="33" spans="1:12">
      <c r="A33" s="5">
        <v>31</v>
      </c>
      <c r="B33" s="67" t="s">
        <v>54</v>
      </c>
      <c r="C33" s="6">
        <v>31739.902497824</v>
      </c>
      <c r="D33" s="6"/>
      <c r="E33" s="6"/>
      <c r="F33" s="6"/>
      <c r="G33" s="6"/>
      <c r="H33" s="6"/>
      <c r="I33" s="6">
        <v>2000</v>
      </c>
      <c r="J33" s="6">
        <v>3000</v>
      </c>
      <c r="K33" s="6">
        <f>C33+D33+E33+F33+G33+H33+I33-J33</f>
        <v>30739.902497824</v>
      </c>
      <c r="L33" s="12"/>
    </row>
    <row r="34" spans="1:12">
      <c r="A34" s="5">
        <v>32</v>
      </c>
      <c r="B34" s="67" t="s">
        <v>55</v>
      </c>
      <c r="C34" s="6">
        <v>9619.51403812865</v>
      </c>
      <c r="D34" s="6"/>
      <c r="E34" s="6"/>
      <c r="F34" s="6">
        <v>-683</v>
      </c>
      <c r="G34" s="6"/>
      <c r="H34" s="6"/>
      <c r="I34" s="6">
        <v>2000</v>
      </c>
      <c r="J34" s="6">
        <v>3000</v>
      </c>
      <c r="K34" s="6">
        <f>C34+D34+E34+F34+G34+H34+I34-J34</f>
        <v>7936.51403812865</v>
      </c>
      <c r="L34" s="12"/>
    </row>
    <row r="35" spans="1:12">
      <c r="A35" s="5">
        <v>33</v>
      </c>
      <c r="B35" s="67" t="s">
        <v>56</v>
      </c>
      <c r="C35" s="6">
        <v>10623.331411967</v>
      </c>
      <c r="D35" s="6"/>
      <c r="E35" s="6">
        <v>150</v>
      </c>
      <c r="F35" s="6"/>
      <c r="G35" s="6"/>
      <c r="H35" s="6"/>
      <c r="I35" s="6">
        <v>2000</v>
      </c>
      <c r="J35" s="6">
        <v>3500</v>
      </c>
      <c r="K35" s="6">
        <f>C35+D35+E35+F35+G35+H35+I35-J35</f>
        <v>9273.33141196695</v>
      </c>
      <c r="L35" s="12"/>
    </row>
    <row r="36" spans="1:12">
      <c r="A36" s="5">
        <v>34</v>
      </c>
      <c r="B36" s="67" t="s">
        <v>57</v>
      </c>
      <c r="C36" s="6">
        <v>23276.900994849</v>
      </c>
      <c r="D36" s="6"/>
      <c r="E36" s="6">
        <v>300</v>
      </c>
      <c r="F36" s="6"/>
      <c r="G36" s="6"/>
      <c r="H36" s="6"/>
      <c r="I36" s="6">
        <v>2000</v>
      </c>
      <c r="J36" s="6">
        <v>3000</v>
      </c>
      <c r="K36" s="6">
        <f>C36+D36+E36+F36+G36+H36+I36-J36</f>
        <v>22576.900994849</v>
      </c>
      <c r="L36" s="12"/>
    </row>
    <row r="37" spans="1:12">
      <c r="A37" s="5">
        <v>35</v>
      </c>
      <c r="B37" s="67" t="s">
        <v>58</v>
      </c>
      <c r="C37" s="6">
        <v>38279.6677427337</v>
      </c>
      <c r="D37" s="6"/>
      <c r="E37" s="6"/>
      <c r="F37" s="6"/>
      <c r="G37" s="6"/>
      <c r="H37" s="6"/>
      <c r="I37" s="6">
        <v>2000</v>
      </c>
      <c r="J37" s="6">
        <v>3500</v>
      </c>
      <c r="K37" s="6">
        <f>C37+D37+E37+F37+G37+H37+I37-J37</f>
        <v>36779.6677427337</v>
      </c>
      <c r="L37" s="12"/>
    </row>
    <row r="38" spans="1:12">
      <c r="A38" s="5">
        <v>36</v>
      </c>
      <c r="B38" s="67" t="s">
        <v>59</v>
      </c>
      <c r="C38" s="6">
        <v>34395.5661595221</v>
      </c>
      <c r="D38" s="6"/>
      <c r="E38" s="6">
        <v>150</v>
      </c>
      <c r="F38" s="6"/>
      <c r="G38" s="6"/>
      <c r="H38" s="6"/>
      <c r="I38" s="6">
        <v>2000</v>
      </c>
      <c r="J38" s="6">
        <v>3000</v>
      </c>
      <c r="K38" s="6">
        <f>C38+D38+E38+F38+G38+H38+I38-J38</f>
        <v>33545.5661595221</v>
      </c>
      <c r="L38" s="12"/>
    </row>
    <row r="39" spans="1:12">
      <c r="A39" s="5">
        <v>37</v>
      </c>
      <c r="B39" s="67" t="s">
        <v>60</v>
      </c>
      <c r="C39" s="6">
        <v>27434.1744495327</v>
      </c>
      <c r="D39" s="6"/>
      <c r="E39" s="6">
        <v>300</v>
      </c>
      <c r="F39" s="6"/>
      <c r="G39" s="6"/>
      <c r="H39" s="6"/>
      <c r="I39" s="6">
        <v>2000</v>
      </c>
      <c r="J39" s="6">
        <v>3000</v>
      </c>
      <c r="K39" s="6">
        <f>C39+D39+E39+F39+G39+H39+I39-J39</f>
        <v>26734.1744495327</v>
      </c>
      <c r="L39" s="12"/>
    </row>
    <row r="40" spans="1:12">
      <c r="A40" s="5">
        <v>38</v>
      </c>
      <c r="B40" s="67" t="s">
        <v>61</v>
      </c>
      <c r="C40" s="6">
        <v>36769.4220623206</v>
      </c>
      <c r="D40" s="6"/>
      <c r="E40" s="6">
        <v>150</v>
      </c>
      <c r="F40" s="6">
        <v>-683</v>
      </c>
      <c r="G40" s="6"/>
      <c r="H40" s="6"/>
      <c r="I40" s="6">
        <v>2000</v>
      </c>
      <c r="J40" s="6">
        <v>4000</v>
      </c>
      <c r="K40" s="6">
        <f>C40+D40+E40+F40+G40+H40+I40-J40</f>
        <v>34236.4220623206</v>
      </c>
      <c r="L40" s="12"/>
    </row>
    <row r="41" spans="1:12">
      <c r="A41" s="5">
        <v>39</v>
      </c>
      <c r="B41" s="67" t="s">
        <v>62</v>
      </c>
      <c r="C41" s="6">
        <v>38134.6399304432</v>
      </c>
      <c r="D41" s="6"/>
      <c r="E41" s="6"/>
      <c r="F41" s="6"/>
      <c r="G41" s="6">
        <v>-110</v>
      </c>
      <c r="H41" s="6"/>
      <c r="I41" s="6">
        <v>2000</v>
      </c>
      <c r="J41" s="6">
        <v>3300</v>
      </c>
      <c r="K41" s="6">
        <f>C41+D41+E41+F41+G41+H41+I41-J41</f>
        <v>36724.6399304432</v>
      </c>
      <c r="L41" s="12"/>
    </row>
    <row r="42" spans="1:12">
      <c r="A42" s="5">
        <v>40</v>
      </c>
      <c r="B42" s="67" t="s">
        <v>63</v>
      </c>
      <c r="C42" s="6">
        <v>31024.3607686957</v>
      </c>
      <c r="D42" s="6"/>
      <c r="E42" s="6"/>
      <c r="F42" s="6">
        <v>-155</v>
      </c>
      <c r="G42" s="6">
        <v>-110</v>
      </c>
      <c r="H42" s="6">
        <v>3000</v>
      </c>
      <c r="I42" s="6">
        <v>2000</v>
      </c>
      <c r="J42" s="6">
        <v>2900</v>
      </c>
      <c r="K42" s="6">
        <f>C42+D42+E42+F42+G42+H42+I42-J42</f>
        <v>32859.3607686957</v>
      </c>
      <c r="L42" s="12"/>
    </row>
    <row r="43" spans="1:12">
      <c r="A43" s="5">
        <v>41</v>
      </c>
      <c r="B43" s="67" t="s">
        <v>64</v>
      </c>
      <c r="C43" s="6">
        <v>26824.9250062526</v>
      </c>
      <c r="D43" s="6"/>
      <c r="E43" s="6">
        <v>150</v>
      </c>
      <c r="F43" s="6"/>
      <c r="G43" s="6"/>
      <c r="H43" s="6"/>
      <c r="I43" s="6">
        <v>2000</v>
      </c>
      <c r="J43" s="6">
        <v>2900</v>
      </c>
      <c r="K43" s="6">
        <f>C43+D43+E43+F43+G43+H43+I43-J43</f>
        <v>26074.9250062526</v>
      </c>
      <c r="L43" s="12"/>
    </row>
    <row r="44" spans="1:12">
      <c r="A44" s="5">
        <v>42</v>
      </c>
      <c r="B44" s="67" t="s">
        <v>65</v>
      </c>
      <c r="C44" s="6">
        <v>-1699.24261903563</v>
      </c>
      <c r="D44" s="6"/>
      <c r="E44" s="6"/>
      <c r="F44" s="6"/>
      <c r="G44" s="6"/>
      <c r="H44" s="6"/>
      <c r="I44" s="6">
        <v>2000</v>
      </c>
      <c r="J44" s="6">
        <v>2900</v>
      </c>
      <c r="K44" s="6">
        <f>C44+D44+E44+F44+G44+H44+I44-J44</f>
        <v>-2599.24261903563</v>
      </c>
      <c r="L44" s="12"/>
    </row>
    <row r="45" spans="1:12">
      <c r="A45" s="5">
        <v>43</v>
      </c>
      <c r="B45" s="67" t="s">
        <v>66</v>
      </c>
      <c r="C45" s="6">
        <v>51153.7053973206</v>
      </c>
      <c r="D45" s="6"/>
      <c r="E45" s="6"/>
      <c r="F45" s="6"/>
      <c r="G45" s="6"/>
      <c r="H45" s="6"/>
      <c r="I45" s="6">
        <v>2000</v>
      </c>
      <c r="J45" s="6">
        <v>4000</v>
      </c>
      <c r="K45" s="6">
        <f>C45+D45+E45+F45+G45+H45+I45-J45</f>
        <v>49153.7053973206</v>
      </c>
      <c r="L45" s="12"/>
    </row>
    <row r="46" spans="1:12">
      <c r="A46" s="5">
        <v>44</v>
      </c>
      <c r="B46" s="67" t="s">
        <v>67</v>
      </c>
      <c r="C46" s="6">
        <v>42453.7708061309</v>
      </c>
      <c r="D46" s="6"/>
      <c r="E46" s="6"/>
      <c r="F46" s="6"/>
      <c r="G46" s="6"/>
      <c r="H46" s="6"/>
      <c r="I46" s="6">
        <v>2000</v>
      </c>
      <c r="J46" s="6">
        <v>4000</v>
      </c>
      <c r="K46" s="6">
        <f>C46+D46+E46+F46+G46+H46+I46-J46</f>
        <v>40453.7708061309</v>
      </c>
      <c r="L46" s="12"/>
    </row>
    <row r="47" spans="1:12">
      <c r="A47" s="5">
        <v>45</v>
      </c>
      <c r="B47" s="67" t="s">
        <v>68</v>
      </c>
      <c r="C47" s="6">
        <v>19348.6382538047</v>
      </c>
      <c r="D47" s="6"/>
      <c r="E47" s="6"/>
      <c r="F47" s="6"/>
      <c r="G47" s="6"/>
      <c r="H47" s="6"/>
      <c r="I47" s="6">
        <v>2000</v>
      </c>
      <c r="J47" s="6">
        <v>3000</v>
      </c>
      <c r="K47" s="6">
        <f>C47+D47+E47+F47+G47+H47+I47-J47</f>
        <v>18348.6382538047</v>
      </c>
      <c r="L47" s="12"/>
    </row>
    <row r="48" spans="1:12">
      <c r="A48" s="5">
        <v>46</v>
      </c>
      <c r="B48" s="67" t="s">
        <v>69</v>
      </c>
      <c r="C48" s="6">
        <v>33558.3347864844</v>
      </c>
      <c r="D48" s="6"/>
      <c r="E48" s="6"/>
      <c r="F48" s="6"/>
      <c r="G48" s="6"/>
      <c r="H48" s="6"/>
      <c r="I48" s="6">
        <v>2000</v>
      </c>
      <c r="J48" s="6">
        <v>3300</v>
      </c>
      <c r="K48" s="6">
        <f>C48+D48+E48+F48+G48+H48+I48-J48</f>
        <v>32258.3347864844</v>
      </c>
      <c r="L48" s="12"/>
    </row>
    <row r="49" spans="1:12">
      <c r="A49" s="5">
        <v>47</v>
      </c>
      <c r="B49" s="67" t="s">
        <v>70</v>
      </c>
      <c r="C49" s="6">
        <v>-5314.15646825454</v>
      </c>
      <c r="D49" s="6"/>
      <c r="E49" s="6">
        <v>300</v>
      </c>
      <c r="F49" s="6"/>
      <c r="G49" s="6"/>
      <c r="H49" s="6"/>
      <c r="I49" s="6">
        <v>2000</v>
      </c>
      <c r="J49" s="6">
        <v>3000</v>
      </c>
      <c r="K49" s="6">
        <f>C49+D49+E49+F49+G49+H49+I49-J49</f>
        <v>-6014.15646825454</v>
      </c>
      <c r="L49" s="12"/>
    </row>
    <row r="50" spans="1:12">
      <c r="A50" s="5">
        <v>48</v>
      </c>
      <c r="B50" s="67" t="s">
        <v>71</v>
      </c>
      <c r="C50" s="6">
        <v>16582.3276643655</v>
      </c>
      <c r="D50" s="6"/>
      <c r="E50" s="6"/>
      <c r="F50" s="6">
        <v>-155</v>
      </c>
      <c r="G50" s="6"/>
      <c r="H50" s="6"/>
      <c r="I50" s="6">
        <v>2000</v>
      </c>
      <c r="J50" s="6">
        <v>3000</v>
      </c>
      <c r="K50" s="6">
        <f>C50+D50+E50+F50+G50+H50+I50-J50</f>
        <v>15427.3276643655</v>
      </c>
      <c r="L50" s="12"/>
    </row>
    <row r="51" spans="1:12">
      <c r="A51" s="5">
        <v>49</v>
      </c>
      <c r="B51" s="67" t="s">
        <v>72</v>
      </c>
      <c r="C51" s="6">
        <v>11748.9107686956</v>
      </c>
      <c r="D51" s="6"/>
      <c r="E51" s="6"/>
      <c r="F51" s="6"/>
      <c r="G51" s="6"/>
      <c r="H51" s="6"/>
      <c r="I51" s="6">
        <v>2000</v>
      </c>
      <c r="J51" s="6">
        <v>3500</v>
      </c>
      <c r="K51" s="6">
        <f>C51+D51+E51+F51+G51+H51+I51-J51</f>
        <v>10248.9107686956</v>
      </c>
      <c r="L51" s="12"/>
    </row>
    <row r="52" spans="1:12">
      <c r="A52" s="5">
        <v>50</v>
      </c>
      <c r="B52" s="67" t="s">
        <v>73</v>
      </c>
      <c r="C52" s="6">
        <v>41819.3220185051</v>
      </c>
      <c r="D52" s="6"/>
      <c r="E52" s="6"/>
      <c r="F52" s="6"/>
      <c r="G52" s="6"/>
      <c r="H52" s="6"/>
      <c r="I52" s="6">
        <v>2000</v>
      </c>
      <c r="J52" s="6">
        <v>3500</v>
      </c>
      <c r="K52" s="6">
        <f>C52+D52+E52+F52+G52+H52+I52-J52</f>
        <v>40319.3220185051</v>
      </c>
      <c r="L52" s="12"/>
    </row>
    <row r="53" spans="1:12">
      <c r="A53" s="5">
        <v>51</v>
      </c>
      <c r="B53" s="67" t="s">
        <v>74</v>
      </c>
      <c r="C53" s="6">
        <v>5897.00639510979</v>
      </c>
      <c r="D53" s="6"/>
      <c r="E53" s="6"/>
      <c r="F53" s="6"/>
      <c r="G53" s="6"/>
      <c r="H53" s="6"/>
      <c r="I53" s="6">
        <v>0</v>
      </c>
      <c r="J53" s="6">
        <v>3000</v>
      </c>
      <c r="K53" s="6">
        <f>C53+D53+E53+F53+G53+H53+I53-J53</f>
        <v>2897.00639510979</v>
      </c>
      <c r="L53" s="12"/>
    </row>
    <row r="54" spans="1:12">
      <c r="A54" s="5">
        <v>52</v>
      </c>
      <c r="B54" s="67" t="s">
        <v>75</v>
      </c>
      <c r="C54" s="6">
        <v>28593.6705012822</v>
      </c>
      <c r="D54" s="6"/>
      <c r="E54" s="6">
        <v>300</v>
      </c>
      <c r="F54" s="6"/>
      <c r="G54" s="6"/>
      <c r="H54" s="6"/>
      <c r="I54" s="6">
        <v>2000</v>
      </c>
      <c r="J54" s="6">
        <v>3000</v>
      </c>
      <c r="K54" s="6">
        <f>C54+D54+E54+F54+G54+H54+I54-J54</f>
        <v>27893.6705012822</v>
      </c>
      <c r="L54" s="12"/>
    </row>
    <row r="55" spans="1:12">
      <c r="A55" s="5">
        <v>53</v>
      </c>
      <c r="B55" s="67" t="s">
        <v>76</v>
      </c>
      <c r="C55" s="6">
        <v>27888.0386912704</v>
      </c>
      <c r="D55" s="6"/>
      <c r="E55" s="6"/>
      <c r="F55" s="6">
        <v>-155</v>
      </c>
      <c r="G55" s="6"/>
      <c r="H55" s="6"/>
      <c r="I55" s="6">
        <v>2000</v>
      </c>
      <c r="J55" s="6">
        <v>3200</v>
      </c>
      <c r="K55" s="6">
        <f>C55+D55+E55+F55+G55+H55+I55-J55</f>
        <v>26533.0386912704</v>
      </c>
      <c r="L55" s="12"/>
    </row>
    <row r="56" spans="1:12">
      <c r="A56" s="5">
        <v>54</v>
      </c>
      <c r="B56" s="67" t="s">
        <v>77</v>
      </c>
      <c r="C56" s="6">
        <v>50307.202230305</v>
      </c>
      <c r="D56" s="6"/>
      <c r="E56" s="6">
        <v>150</v>
      </c>
      <c r="F56" s="6"/>
      <c r="G56" s="6">
        <v>-175</v>
      </c>
      <c r="H56" s="6"/>
      <c r="I56" s="6">
        <v>2000</v>
      </c>
      <c r="J56" s="6">
        <v>4000</v>
      </c>
      <c r="K56" s="6">
        <f>C56+D56+E56+F56+G56+H56+I56-J56</f>
        <v>48282.202230305</v>
      </c>
      <c r="L56" s="12"/>
    </row>
    <row r="57" spans="1:12">
      <c r="A57" s="5">
        <v>55</v>
      </c>
      <c r="B57" s="67" t="s">
        <v>78</v>
      </c>
      <c r="C57" s="6">
        <v>15640.766471243</v>
      </c>
      <c r="D57" s="6"/>
      <c r="E57" s="6"/>
      <c r="F57" s="6"/>
      <c r="G57" s="6"/>
      <c r="H57" s="6"/>
      <c r="I57" s="6">
        <v>2000</v>
      </c>
      <c r="J57" s="6">
        <v>3000</v>
      </c>
      <c r="K57" s="6">
        <f>C57+D57+E57+F57+G57+H57+I57-J57</f>
        <v>14640.766471243</v>
      </c>
      <c r="L57" s="12"/>
    </row>
    <row r="58" spans="1:12">
      <c r="A58" s="5">
        <v>56</v>
      </c>
      <c r="B58" s="67" t="s">
        <v>79</v>
      </c>
      <c r="C58" s="6">
        <v>7484.60745876682</v>
      </c>
      <c r="D58" s="6"/>
      <c r="E58" s="6">
        <v>150</v>
      </c>
      <c r="F58" s="6"/>
      <c r="G58" s="6"/>
      <c r="H58" s="6"/>
      <c r="I58" s="6">
        <v>2000</v>
      </c>
      <c r="J58" s="6">
        <v>3000</v>
      </c>
      <c r="K58" s="6">
        <f>C58+D58+E58+F58+G58+H58+I58-J58</f>
        <v>6634.60745876682</v>
      </c>
      <c r="L58" s="12"/>
    </row>
    <row r="59" spans="1:12">
      <c r="A59" s="5">
        <v>57</v>
      </c>
      <c r="B59" s="67" t="s">
        <v>80</v>
      </c>
      <c r="C59" s="6">
        <v>34111.1781690677</v>
      </c>
      <c r="D59" s="6"/>
      <c r="E59" s="6">
        <v>300</v>
      </c>
      <c r="F59" s="6"/>
      <c r="G59" s="6"/>
      <c r="H59" s="6"/>
      <c r="I59" s="6">
        <v>2000</v>
      </c>
      <c r="J59" s="6">
        <v>3000</v>
      </c>
      <c r="K59" s="6">
        <f>C59+D59+E59+F59+G59+H59+I59-J59</f>
        <v>33411.1781690677</v>
      </c>
      <c r="L59" s="12"/>
    </row>
    <row r="60" spans="1:12">
      <c r="A60" s="5">
        <v>58</v>
      </c>
      <c r="B60" s="67" t="s">
        <v>81</v>
      </c>
      <c r="C60" s="6">
        <v>11761.9912311505</v>
      </c>
      <c r="D60" s="6"/>
      <c r="E60" s="6">
        <v>150</v>
      </c>
      <c r="F60" s="6"/>
      <c r="G60" s="6"/>
      <c r="H60" s="6"/>
      <c r="I60" s="6">
        <v>2000</v>
      </c>
      <c r="J60" s="6">
        <v>3000</v>
      </c>
      <c r="K60" s="6">
        <f>C60+D60+E60+F60+G60+H60+I60-J60</f>
        <v>10911.9912311505</v>
      </c>
      <c r="L60" s="12"/>
    </row>
    <row r="61" spans="1:12">
      <c r="A61" s="5">
        <v>59</v>
      </c>
      <c r="B61" s="67" t="s">
        <v>82</v>
      </c>
      <c r="C61" s="6">
        <v>50741.4523753867</v>
      </c>
      <c r="D61" s="6"/>
      <c r="E61" s="6"/>
      <c r="F61" s="6">
        <v>-20</v>
      </c>
      <c r="G61" s="6"/>
      <c r="H61" s="6">
        <v>3000</v>
      </c>
      <c r="I61" s="6">
        <v>2000</v>
      </c>
      <c r="J61" s="6">
        <v>3000</v>
      </c>
      <c r="K61" s="6">
        <f>C61+D61+E61+F61+G61+H61+I61-J61</f>
        <v>52721.4523753867</v>
      </c>
      <c r="L61" s="12"/>
    </row>
    <row r="62" spans="1:12">
      <c r="A62" s="5">
        <v>60</v>
      </c>
      <c r="B62" s="67" t="s">
        <v>83</v>
      </c>
      <c r="C62" s="6">
        <v>30623.1675724125</v>
      </c>
      <c r="D62" s="6"/>
      <c r="E62" s="6"/>
      <c r="F62" s="6">
        <v>-349</v>
      </c>
      <c r="G62" s="6"/>
      <c r="H62" s="6">
        <v>2500</v>
      </c>
      <c r="I62" s="6">
        <v>2000</v>
      </c>
      <c r="J62" s="6">
        <v>3000</v>
      </c>
      <c r="K62" s="6">
        <f>C62+D62+E62+F62+G62+H62+I62-J62</f>
        <v>31774.1675724125</v>
      </c>
      <c r="L62" s="12"/>
    </row>
    <row r="63" spans="1:12">
      <c r="A63" s="5">
        <v>61</v>
      </c>
      <c r="B63" s="67" t="s">
        <v>84</v>
      </c>
      <c r="C63" s="6">
        <v>-1599.26459074478</v>
      </c>
      <c r="D63" s="6"/>
      <c r="E63" s="6">
        <v>300</v>
      </c>
      <c r="F63" s="6"/>
      <c r="G63" s="6"/>
      <c r="H63" s="6"/>
      <c r="I63" s="6">
        <v>2000</v>
      </c>
      <c r="J63" s="6">
        <v>3000</v>
      </c>
      <c r="K63" s="6">
        <f>C63+D63+E63+F63+G63+H63+I63-J63</f>
        <v>-2299.26459074478</v>
      </c>
      <c r="L63" s="12"/>
    </row>
    <row r="64" spans="1:12">
      <c r="A64" s="5">
        <v>62</v>
      </c>
      <c r="B64" s="67" t="s">
        <v>85</v>
      </c>
      <c r="C64" s="6">
        <v>31894.4518650529</v>
      </c>
      <c r="D64" s="6"/>
      <c r="E64" s="6">
        <v>300</v>
      </c>
      <c r="F64" s="6">
        <v>-20</v>
      </c>
      <c r="G64" s="6"/>
      <c r="H64" s="6"/>
      <c r="I64" s="6">
        <v>2000</v>
      </c>
      <c r="J64" s="6">
        <v>3000</v>
      </c>
      <c r="K64" s="6">
        <f>C64+D64+E64+F64+G64+H64+I64-J64</f>
        <v>31174.4518650529</v>
      </c>
      <c r="L64" s="12"/>
    </row>
    <row r="65" spans="1:12">
      <c r="A65" s="5">
        <v>63</v>
      </c>
      <c r="B65" s="67" t="s">
        <v>86</v>
      </c>
      <c r="C65" s="6">
        <v>30646.5905227297</v>
      </c>
      <c r="D65" s="6"/>
      <c r="E65" s="6"/>
      <c r="F65" s="6">
        <v>-155</v>
      </c>
      <c r="G65" s="6">
        <v>-110</v>
      </c>
      <c r="H65" s="6"/>
      <c r="I65" s="6">
        <v>2000</v>
      </c>
      <c r="J65" s="6">
        <v>3300</v>
      </c>
      <c r="K65" s="6">
        <f>C65+D65+E65+F65+G65+H65+I65-J65</f>
        <v>29081.5905227297</v>
      </c>
      <c r="L65" s="12"/>
    </row>
    <row r="66" spans="1:12">
      <c r="A66" s="5">
        <v>64</v>
      </c>
      <c r="B66" s="67" t="s">
        <v>87</v>
      </c>
      <c r="C66" s="6">
        <v>1805.39966322807</v>
      </c>
      <c r="D66" s="6"/>
      <c r="E66" s="6">
        <v>300</v>
      </c>
      <c r="F66" s="6"/>
      <c r="G66" s="6"/>
      <c r="H66" s="6"/>
      <c r="I66" s="6">
        <v>0</v>
      </c>
      <c r="J66" s="6">
        <v>3000</v>
      </c>
      <c r="K66" s="6">
        <f>C66+D66+E66+F66+G66+H66+I66-J66</f>
        <v>-894.600336771935</v>
      </c>
      <c r="L66" s="12"/>
    </row>
    <row r="67" spans="1:12">
      <c r="A67" s="5">
        <v>65</v>
      </c>
      <c r="B67" s="67" t="s">
        <v>88</v>
      </c>
      <c r="C67" s="6">
        <v>66674.9057533056</v>
      </c>
      <c r="D67" s="6"/>
      <c r="E67" s="6">
        <v>300</v>
      </c>
      <c r="F67" s="6"/>
      <c r="G67" s="6"/>
      <c r="H67" s="6"/>
      <c r="I67" s="6">
        <v>2000</v>
      </c>
      <c r="J67" s="6">
        <v>3000</v>
      </c>
      <c r="K67" s="6">
        <f>C67+D67+E67+F67+G67+H67+I67-J67</f>
        <v>65974.9057533056</v>
      </c>
      <c r="L67" s="12"/>
    </row>
    <row r="68" spans="1:12">
      <c r="A68" s="5">
        <v>66</v>
      </c>
      <c r="B68" s="67" t="s">
        <v>89</v>
      </c>
      <c r="C68" s="6">
        <v>73036.0870027911</v>
      </c>
      <c r="D68" s="6"/>
      <c r="E68" s="6"/>
      <c r="F68" s="6"/>
      <c r="G68" s="6"/>
      <c r="H68" s="6"/>
      <c r="I68" s="6">
        <v>2000</v>
      </c>
      <c r="J68" s="6">
        <v>4000</v>
      </c>
      <c r="K68" s="6">
        <f t="shared" ref="K68:K105" si="1">C68+D68+E68+F68+G68+H68+I68-J68</f>
        <v>71036.0870027911</v>
      </c>
      <c r="L68" s="12"/>
    </row>
    <row r="69" spans="1:12">
      <c r="A69" s="5">
        <v>67</v>
      </c>
      <c r="B69" s="67" t="s">
        <v>90</v>
      </c>
      <c r="C69" s="6">
        <v>57366.7108906262</v>
      </c>
      <c r="D69" s="6"/>
      <c r="E69" s="6"/>
      <c r="F69" s="6"/>
      <c r="G69" s="6"/>
      <c r="H69" s="6"/>
      <c r="I69" s="6">
        <v>2000</v>
      </c>
      <c r="J69" s="6">
        <v>3000</v>
      </c>
      <c r="K69" s="6">
        <f>C69+D69+E69+F69+G69+H69+I69-J69</f>
        <v>56366.7108906262</v>
      </c>
      <c r="L69" s="12"/>
    </row>
    <row r="70" spans="1:12">
      <c r="A70" s="5">
        <v>68</v>
      </c>
      <c r="B70" s="67" t="s">
        <v>91</v>
      </c>
      <c r="C70" s="6">
        <v>7196.46812745174</v>
      </c>
      <c r="D70" s="6"/>
      <c r="E70" s="6"/>
      <c r="F70" s="6"/>
      <c r="G70" s="6"/>
      <c r="H70" s="6"/>
      <c r="I70" s="6">
        <v>2000</v>
      </c>
      <c r="J70" s="6">
        <v>2900</v>
      </c>
      <c r="K70" s="6">
        <f>C70+D70+E70+F70+G70+H70+I70-J70</f>
        <v>6296.46812745174</v>
      </c>
      <c r="L70" s="12"/>
    </row>
    <row r="71" spans="1:12">
      <c r="A71" s="5">
        <v>69</v>
      </c>
      <c r="B71" s="67" t="s">
        <v>92</v>
      </c>
      <c r="C71" s="6">
        <v>23903.529558073</v>
      </c>
      <c r="D71" s="6"/>
      <c r="E71" s="6">
        <v>300</v>
      </c>
      <c r="F71" s="6"/>
      <c r="G71" s="6"/>
      <c r="H71" s="6"/>
      <c r="I71" s="6">
        <v>2000</v>
      </c>
      <c r="J71" s="6">
        <v>2300</v>
      </c>
      <c r="K71" s="6">
        <f>C71+D71+E71+F71+G71+H71+I71-J71</f>
        <v>23903.529558073</v>
      </c>
      <c r="L71" s="12"/>
    </row>
    <row r="72" spans="1:12">
      <c r="A72" s="5">
        <v>70</v>
      </c>
      <c r="B72" s="67" t="s">
        <v>93</v>
      </c>
      <c r="C72" s="6">
        <v>27452.670078973</v>
      </c>
      <c r="D72" s="6"/>
      <c r="E72" s="6"/>
      <c r="F72" s="6"/>
      <c r="G72" s="6"/>
      <c r="H72" s="6"/>
      <c r="I72" s="6">
        <v>2000</v>
      </c>
      <c r="J72" s="6">
        <v>3000</v>
      </c>
      <c r="K72" s="6">
        <f>C72+D72+E72+F72+G72+H72+I72-J72</f>
        <v>26452.670078973</v>
      </c>
      <c r="L72" s="12"/>
    </row>
    <row r="73" spans="1:12">
      <c r="A73" s="5">
        <v>71</v>
      </c>
      <c r="B73" s="67" t="s">
        <v>94</v>
      </c>
      <c r="C73" s="6">
        <v>34668.5420992832</v>
      </c>
      <c r="D73" s="6"/>
      <c r="E73" s="6"/>
      <c r="F73" s="6"/>
      <c r="G73" s="6"/>
      <c r="H73" s="6"/>
      <c r="I73" s="6">
        <v>2000</v>
      </c>
      <c r="J73" s="6">
        <v>3000</v>
      </c>
      <c r="K73" s="6">
        <f>C73+D73+E73+F73+G73+H73+I73-J73</f>
        <v>33668.5420992832</v>
      </c>
      <c r="L73" s="12"/>
    </row>
    <row r="74" spans="1:12">
      <c r="A74" s="5">
        <v>72</v>
      </c>
      <c r="B74" s="67" t="s">
        <v>95</v>
      </c>
      <c r="C74" s="6">
        <v>27158.3042641765</v>
      </c>
      <c r="D74" s="6"/>
      <c r="E74" s="6"/>
      <c r="F74" s="6"/>
      <c r="G74" s="6"/>
      <c r="H74" s="6"/>
      <c r="I74" s="6">
        <v>2000</v>
      </c>
      <c r="J74" s="6">
        <v>3000</v>
      </c>
      <c r="K74" s="6">
        <f>C74+D74+E74+F74+G74+H74+I74-J74</f>
        <v>26158.3042641765</v>
      </c>
      <c r="L74" s="12"/>
    </row>
    <row r="75" spans="1:12">
      <c r="A75" s="5">
        <v>73</v>
      </c>
      <c r="B75" s="67" t="s">
        <v>96</v>
      </c>
      <c r="C75" s="6">
        <v>53936.3207686956</v>
      </c>
      <c r="D75" s="6"/>
      <c r="E75" s="6"/>
      <c r="F75" s="6"/>
      <c r="G75" s="6"/>
      <c r="H75" s="6">
        <v>2500</v>
      </c>
      <c r="I75" s="6">
        <v>2000</v>
      </c>
      <c r="J75" s="6">
        <v>3000</v>
      </c>
      <c r="K75" s="6">
        <f>C75+D75+E75+F75+G75+H75+I75-J75</f>
        <v>55436.3207686956</v>
      </c>
      <c r="L75" s="12"/>
    </row>
    <row r="76" spans="1:12">
      <c r="A76" s="5">
        <v>74</v>
      </c>
      <c r="B76" s="67" t="s">
        <v>97</v>
      </c>
      <c r="C76" s="6">
        <v>3199.02867667148</v>
      </c>
      <c r="D76" s="6"/>
      <c r="E76" s="6">
        <v>300</v>
      </c>
      <c r="F76" s="6">
        <v>-155</v>
      </c>
      <c r="G76" s="6"/>
      <c r="H76" s="6"/>
      <c r="I76" s="6">
        <v>2000</v>
      </c>
      <c r="J76" s="6">
        <v>3000</v>
      </c>
      <c r="K76" s="6">
        <f>C76+D76+E76+F76+G76+H76+I76-J76</f>
        <v>2344.02867667148</v>
      </c>
      <c r="L76" s="12"/>
    </row>
    <row r="77" spans="1:12">
      <c r="A77" s="5">
        <v>75</v>
      </c>
      <c r="B77" s="67" t="s">
        <v>98</v>
      </c>
      <c r="C77" s="6">
        <v>55176.7620765722</v>
      </c>
      <c r="D77" s="6"/>
      <c r="E77" s="6"/>
      <c r="F77" s="6"/>
      <c r="G77" s="6"/>
      <c r="H77" s="6"/>
      <c r="I77" s="6">
        <v>2000</v>
      </c>
      <c r="J77" s="6">
        <v>4000</v>
      </c>
      <c r="K77" s="6">
        <f>C77+D77+E77+F77+G77+H77+I77-J77</f>
        <v>53176.7620765722</v>
      </c>
      <c r="L77" s="12"/>
    </row>
    <row r="78" spans="1:12">
      <c r="A78" s="5">
        <v>76</v>
      </c>
      <c r="B78" s="67" t="s">
        <v>99</v>
      </c>
      <c r="C78" s="6">
        <v>28657.2469381088</v>
      </c>
      <c r="D78" s="6"/>
      <c r="E78" s="6"/>
      <c r="F78" s="6"/>
      <c r="G78" s="6"/>
      <c r="H78" s="6"/>
      <c r="I78" s="6">
        <v>2000</v>
      </c>
      <c r="J78" s="6">
        <v>3000</v>
      </c>
      <c r="K78" s="6">
        <f>C78+D78+E78+F78+G78+H78+I78-J78</f>
        <v>27657.2469381088</v>
      </c>
      <c r="L78" s="12"/>
    </row>
    <row r="79" spans="1:12">
      <c r="A79" s="5">
        <v>77</v>
      </c>
      <c r="B79" s="67" t="s">
        <v>100</v>
      </c>
      <c r="C79" s="6">
        <v>-7861.12283317201</v>
      </c>
      <c r="D79" s="6"/>
      <c r="E79" s="6">
        <v>150</v>
      </c>
      <c r="F79" s="6"/>
      <c r="G79" s="6"/>
      <c r="H79" s="6"/>
      <c r="I79" s="6">
        <v>2000</v>
      </c>
      <c r="J79" s="6">
        <v>1900</v>
      </c>
      <c r="K79" s="6">
        <f>C79+D79+E79+F79+G79+H79+I79-J79</f>
        <v>-7611.12283317201</v>
      </c>
      <c r="L79" s="12"/>
    </row>
    <row r="80" spans="1:12">
      <c r="A80" s="5">
        <v>78</v>
      </c>
      <c r="B80" s="67" t="s">
        <v>101</v>
      </c>
      <c r="C80" s="6">
        <v>-7582.03750265958</v>
      </c>
      <c r="D80" s="6"/>
      <c r="E80" s="6">
        <v>300</v>
      </c>
      <c r="F80" s="6"/>
      <c r="G80" s="6"/>
      <c r="H80" s="6"/>
      <c r="I80" s="6">
        <v>2000</v>
      </c>
      <c r="J80" s="6">
        <v>3000</v>
      </c>
      <c r="K80" s="6">
        <f>C80+D80+E80+F80+G80+H80+I80-J80</f>
        <v>-8282.03750265958</v>
      </c>
      <c r="L80" s="12"/>
    </row>
    <row r="81" spans="1:12">
      <c r="A81" s="5">
        <v>79</v>
      </c>
      <c r="B81" s="67" t="s">
        <v>102</v>
      </c>
      <c r="C81" s="6">
        <v>26258.1515509801</v>
      </c>
      <c r="D81" s="6"/>
      <c r="E81" s="6"/>
      <c r="F81" s="6"/>
      <c r="G81" s="6"/>
      <c r="H81" s="6"/>
      <c r="I81" s="6">
        <v>2000</v>
      </c>
      <c r="J81" s="6">
        <v>3000</v>
      </c>
      <c r="K81" s="6">
        <f>C81+D81+E81+F81+G81+H81+I81-J81</f>
        <v>25258.1515509801</v>
      </c>
      <c r="L81" s="12"/>
    </row>
    <row r="82" spans="1:12">
      <c r="A82" s="5">
        <v>80</v>
      </c>
      <c r="B82" s="67" t="s">
        <v>103</v>
      </c>
      <c r="C82" s="6">
        <v>-2043.5248355957</v>
      </c>
      <c r="D82" s="6"/>
      <c r="E82" s="6">
        <v>150</v>
      </c>
      <c r="F82" s="6"/>
      <c r="G82" s="6"/>
      <c r="H82" s="6"/>
      <c r="I82" s="6">
        <v>0</v>
      </c>
      <c r="J82" s="6">
        <v>3000</v>
      </c>
      <c r="K82" s="6">
        <f>C82+D82+E82+F82+G82+H82+I82-J82</f>
        <v>-4893.5248355957</v>
      </c>
      <c r="L82" s="12"/>
    </row>
    <row r="83" spans="1:12">
      <c r="A83" s="5">
        <v>81</v>
      </c>
      <c r="B83" s="67" t="s">
        <v>104</v>
      </c>
      <c r="C83" s="6">
        <v>46198.1307686957</v>
      </c>
      <c r="D83" s="6">
        <v>550</v>
      </c>
      <c r="E83" s="6">
        <v>300</v>
      </c>
      <c r="F83" s="6"/>
      <c r="G83" s="6">
        <v>-350</v>
      </c>
      <c r="H83" s="6"/>
      <c r="I83" s="6">
        <v>2000</v>
      </c>
      <c r="J83" s="6">
        <v>2800</v>
      </c>
      <c r="K83" s="6">
        <f>C83+D83+E83+F83+G83+H83+I83-J83</f>
        <v>45898.1307686957</v>
      </c>
      <c r="L83" s="12"/>
    </row>
    <row r="84" spans="1:12">
      <c r="A84" s="5">
        <v>82</v>
      </c>
      <c r="B84" s="67" t="s">
        <v>105</v>
      </c>
      <c r="C84" s="6">
        <v>-10086.7076854104</v>
      </c>
      <c r="D84" s="6"/>
      <c r="E84" s="6"/>
      <c r="F84" s="6">
        <v>-20</v>
      </c>
      <c r="G84" s="6">
        <v>-175</v>
      </c>
      <c r="H84" s="6"/>
      <c r="I84" s="6">
        <v>2000</v>
      </c>
      <c r="J84" s="6">
        <v>3000</v>
      </c>
      <c r="K84" s="6">
        <f>C84+D84+E84+F84+G84+H84+I84-J84</f>
        <v>-11281.7076854104</v>
      </c>
      <c r="L84" s="12"/>
    </row>
    <row r="85" spans="1:12">
      <c r="A85" s="5">
        <v>83</v>
      </c>
      <c r="B85" s="67" t="s">
        <v>106</v>
      </c>
      <c r="C85" s="6">
        <v>-10518.8873422612</v>
      </c>
      <c r="D85" s="6"/>
      <c r="E85" s="6">
        <v>150</v>
      </c>
      <c r="F85" s="6"/>
      <c r="G85" s="6"/>
      <c r="H85" s="6"/>
      <c r="I85" s="6">
        <v>0</v>
      </c>
      <c r="J85" s="6">
        <v>2000</v>
      </c>
      <c r="K85" s="6">
        <f>C85+D85+E85+F85+G85+H85+I85-J85</f>
        <v>-12368.8873422612</v>
      </c>
      <c r="L85" s="12"/>
    </row>
    <row r="86" spans="1:12">
      <c r="A86" s="5">
        <v>84</v>
      </c>
      <c r="B86" s="67" t="s">
        <v>107</v>
      </c>
      <c r="C86" s="6">
        <v>85894.6178411296</v>
      </c>
      <c r="D86" s="6"/>
      <c r="E86" s="6">
        <v>150</v>
      </c>
      <c r="F86" s="6"/>
      <c r="G86" s="6"/>
      <c r="H86" s="6"/>
      <c r="I86" s="6">
        <v>2000</v>
      </c>
      <c r="J86" s="6">
        <v>5000</v>
      </c>
      <c r="K86" s="6">
        <f>C86+D86+E86+F86+G86+H86+I86-J86</f>
        <v>83044.6178411296</v>
      </c>
      <c r="L86" s="12"/>
    </row>
    <row r="87" spans="1:12">
      <c r="A87" s="5">
        <v>85</v>
      </c>
      <c r="B87" s="67" t="s">
        <v>108</v>
      </c>
      <c r="C87" s="6">
        <v>39221.5240152926</v>
      </c>
      <c r="D87" s="6"/>
      <c r="E87" s="6">
        <v>150</v>
      </c>
      <c r="F87" s="6"/>
      <c r="G87" s="6"/>
      <c r="H87" s="6"/>
      <c r="I87" s="6">
        <v>2000</v>
      </c>
      <c r="J87" s="6">
        <v>3000</v>
      </c>
      <c r="K87" s="6">
        <f>C87+D87+E87+F87+G87+H87+I87-J87</f>
        <v>38371.5240152926</v>
      </c>
      <c r="L87" s="12"/>
    </row>
    <row r="88" spans="1:12">
      <c r="A88" s="5">
        <v>86</v>
      </c>
      <c r="B88" s="67" t="s">
        <v>109</v>
      </c>
      <c r="C88" s="6">
        <v>17942.6807686956</v>
      </c>
      <c r="D88" s="6"/>
      <c r="E88" s="6">
        <v>375</v>
      </c>
      <c r="F88" s="6"/>
      <c r="G88" s="6">
        <v>-175</v>
      </c>
      <c r="H88" s="6"/>
      <c r="I88" s="6">
        <v>2000</v>
      </c>
      <c r="J88" s="6">
        <v>3000</v>
      </c>
      <c r="K88" s="6">
        <f>C88+D88+E88+F88+G88+H88+I88-J88</f>
        <v>17142.6807686956</v>
      </c>
      <c r="L88" s="12"/>
    </row>
    <row r="89" spans="1:12">
      <c r="A89" s="5">
        <v>87</v>
      </c>
      <c r="B89" s="67" t="s">
        <v>110</v>
      </c>
      <c r="C89" s="6">
        <v>26434.4352495357</v>
      </c>
      <c r="D89" s="6"/>
      <c r="E89" s="6"/>
      <c r="F89" s="6"/>
      <c r="G89" s="6"/>
      <c r="H89" s="6"/>
      <c r="I89" s="6">
        <v>2000</v>
      </c>
      <c r="J89" s="6">
        <v>3000</v>
      </c>
      <c r="K89" s="6">
        <f>C89+D89+E89+F89+G89+H89+I89-J89</f>
        <v>25434.4352495357</v>
      </c>
      <c r="L89" s="12"/>
    </row>
    <row r="90" spans="1:12">
      <c r="A90" s="5">
        <v>88</v>
      </c>
      <c r="B90" s="68" t="s">
        <v>111</v>
      </c>
      <c r="C90" s="6">
        <v>10430.2789290223</v>
      </c>
      <c r="D90" s="6"/>
      <c r="E90" s="6"/>
      <c r="F90" s="6"/>
      <c r="G90" s="6"/>
      <c r="H90" s="6"/>
      <c r="I90" s="6">
        <v>2000</v>
      </c>
      <c r="J90" s="6">
        <v>3400</v>
      </c>
      <c r="K90" s="6">
        <f>C90+D90+E90+F90+G90+H90+I90-J90</f>
        <v>9030.27892902231</v>
      </c>
      <c r="L90" s="12"/>
    </row>
    <row r="91" spans="1:12">
      <c r="A91" s="5">
        <v>89</v>
      </c>
      <c r="B91" s="67" t="s">
        <v>112</v>
      </c>
      <c r="C91" s="6">
        <v>-10674.7926924722</v>
      </c>
      <c r="D91" s="6"/>
      <c r="E91" s="6">
        <v>300</v>
      </c>
      <c r="F91" s="6"/>
      <c r="G91" s="6"/>
      <c r="H91" s="6"/>
      <c r="I91" s="6">
        <v>2000</v>
      </c>
      <c r="J91" s="6">
        <v>2000</v>
      </c>
      <c r="K91" s="6">
        <f>C91+D91+E91+F91+G91+H91+I91-J91</f>
        <v>-10374.7926924722</v>
      </c>
      <c r="L91" s="12"/>
    </row>
    <row r="92" spans="1:12">
      <c r="A92" s="5">
        <v>90</v>
      </c>
      <c r="B92" s="15" t="s">
        <v>113</v>
      </c>
      <c r="C92" s="6">
        <v>-8920.66</v>
      </c>
      <c r="D92" s="6"/>
      <c r="E92" s="6"/>
      <c r="F92" s="6"/>
      <c r="G92" s="6"/>
      <c r="H92" s="6"/>
      <c r="I92" s="6">
        <v>2000</v>
      </c>
      <c r="J92" s="6">
        <v>3000</v>
      </c>
      <c r="K92" s="6">
        <f>C92+D92+E92+F92+G92+H92+I92-J92</f>
        <v>-9920.66</v>
      </c>
      <c r="L92" s="12"/>
    </row>
    <row r="93" ht="16.5" customHeight="1" spans="1:12">
      <c r="A93" s="5">
        <v>91</v>
      </c>
      <c r="B93" s="8" t="s">
        <v>114</v>
      </c>
      <c r="C93" s="6">
        <v>-6740.07</v>
      </c>
      <c r="D93" s="6"/>
      <c r="E93" s="6">
        <v>300</v>
      </c>
      <c r="F93" s="6">
        <v>-528</v>
      </c>
      <c r="G93" s="6"/>
      <c r="H93" s="6"/>
      <c r="I93" s="6">
        <v>2500</v>
      </c>
      <c r="J93" s="6">
        <v>3000</v>
      </c>
      <c r="K93" s="6">
        <f>C93+D93+E93+F93+G93+H93+I93-J93</f>
        <v>-7468.07</v>
      </c>
      <c r="L93" s="65" t="s">
        <v>137</v>
      </c>
    </row>
    <row r="94" spans="1:12">
      <c r="A94" s="5">
        <v>92</v>
      </c>
      <c r="B94" s="15" t="s">
        <v>115</v>
      </c>
      <c r="C94" s="6">
        <v>-7031.31</v>
      </c>
      <c r="D94" s="6"/>
      <c r="E94" s="6"/>
      <c r="F94" s="6"/>
      <c r="G94" s="6"/>
      <c r="H94" s="6">
        <v>1500</v>
      </c>
      <c r="I94" s="6">
        <v>2000</v>
      </c>
      <c r="J94" s="6">
        <v>2000</v>
      </c>
      <c r="K94" s="6">
        <f>C94+D94+E94+F94+G94+H94+I94-J94</f>
        <v>-5531.31</v>
      </c>
      <c r="L94" s="12"/>
    </row>
    <row r="95" spans="1:12">
      <c r="A95" s="5">
        <v>93</v>
      </c>
      <c r="B95" s="68" t="s">
        <v>116</v>
      </c>
      <c r="C95" s="6">
        <v>-7204</v>
      </c>
      <c r="D95" s="6">
        <v>550</v>
      </c>
      <c r="E95" s="6">
        <v>300</v>
      </c>
      <c r="F95" s="6"/>
      <c r="G95" s="6"/>
      <c r="H95" s="6"/>
      <c r="I95" s="6">
        <v>2000</v>
      </c>
      <c r="J95" s="6">
        <v>2000</v>
      </c>
      <c r="K95" s="6">
        <f>C95+D95+E95+F95+G95+H95+I95-J95</f>
        <v>-6354</v>
      </c>
      <c r="L95" s="12"/>
    </row>
    <row r="96" spans="1:12">
      <c r="A96" s="5">
        <v>95</v>
      </c>
      <c r="B96" s="68" t="s">
        <v>117</v>
      </c>
      <c r="C96" s="6">
        <v>-7184</v>
      </c>
      <c r="D96" s="6"/>
      <c r="E96" s="6"/>
      <c r="F96" s="6"/>
      <c r="G96" s="6"/>
      <c r="H96" s="6"/>
      <c r="I96" s="6">
        <v>2000</v>
      </c>
      <c r="J96" s="6">
        <v>2000</v>
      </c>
      <c r="K96" s="6">
        <f>C96+D96+E96+F96+G96+H96+I96-J96</f>
        <v>-7184</v>
      </c>
      <c r="L96" s="12"/>
    </row>
    <row r="97" spans="1:12">
      <c r="A97" s="5">
        <v>96</v>
      </c>
      <c r="B97" s="15" t="s">
        <v>138</v>
      </c>
      <c r="C97" s="6">
        <v>0</v>
      </c>
      <c r="D97" s="6"/>
      <c r="E97" s="6"/>
      <c r="F97" s="6"/>
      <c r="G97" s="6"/>
      <c r="H97" s="6"/>
      <c r="I97" s="6">
        <v>1000</v>
      </c>
      <c r="J97" s="6">
        <v>1000</v>
      </c>
      <c r="K97" s="6">
        <f>C97+D97+E97+F97+G97+H97+I97-J97</f>
        <v>0</v>
      </c>
      <c r="L97" s="12"/>
    </row>
    <row r="98" spans="1:15">
      <c r="A98" s="5">
        <v>97</v>
      </c>
      <c r="B98" s="15" t="s">
        <v>118</v>
      </c>
      <c r="C98" s="6">
        <v>-4000</v>
      </c>
      <c r="D98" s="6"/>
      <c r="E98" s="6"/>
      <c r="F98" s="6"/>
      <c r="G98" s="6"/>
      <c r="H98" s="6"/>
      <c r="I98" s="6">
        <v>1000</v>
      </c>
      <c r="J98" s="6">
        <v>1000</v>
      </c>
      <c r="K98" s="6">
        <f>C98+D98+E98+F98+G98+H98+I98-J98</f>
        <v>-4000</v>
      </c>
      <c r="L98" s="12"/>
      <c r="M98" s="1"/>
      <c r="N98" s="1"/>
      <c r="O98" s="1"/>
    </row>
    <row r="99" spans="1:15">
      <c r="A99" s="5">
        <v>98</v>
      </c>
      <c r="B99" s="15" t="s">
        <v>139</v>
      </c>
      <c r="C99" s="22"/>
      <c r="D99" s="22"/>
      <c r="E99" s="22"/>
      <c r="F99" s="22"/>
      <c r="G99" s="22"/>
      <c r="H99" s="22"/>
      <c r="I99" s="6">
        <v>1000</v>
      </c>
      <c r="J99" s="6">
        <v>0</v>
      </c>
      <c r="K99" s="6">
        <f>C99+D99+E99+F99+G99+H99+I99-J99</f>
        <v>1000</v>
      </c>
      <c r="L99" s="12"/>
      <c r="M99" s="1"/>
      <c r="N99" s="1"/>
      <c r="O99" s="1"/>
    </row>
    <row r="100" spans="1:15">
      <c r="A100" s="5">
        <v>99</v>
      </c>
      <c r="B100" s="15" t="s">
        <v>119</v>
      </c>
      <c r="C100" s="22">
        <v>-10390.28</v>
      </c>
      <c r="D100" s="22">
        <v>550</v>
      </c>
      <c r="E100" s="22"/>
      <c r="F100" s="22"/>
      <c r="G100" s="22"/>
      <c r="H100" s="22">
        <v>1500</v>
      </c>
      <c r="I100" s="22">
        <v>2000</v>
      </c>
      <c r="J100" s="6">
        <v>2000</v>
      </c>
      <c r="K100" s="6">
        <f>C100+D100+E100+F100+G100+H100+I100-J100</f>
        <v>-8340.28</v>
      </c>
      <c r="L100" s="12"/>
      <c r="M100" s="1"/>
      <c r="N100" s="1"/>
      <c r="O100" s="1"/>
    </row>
    <row r="101" spans="1:12">
      <c r="A101" s="5">
        <v>100</v>
      </c>
      <c r="B101" s="67" t="s">
        <v>120</v>
      </c>
      <c r="C101" s="6">
        <v>24239.4638215743</v>
      </c>
      <c r="D101" s="6"/>
      <c r="E101" s="6"/>
      <c r="F101" s="6"/>
      <c r="G101" s="6"/>
      <c r="H101" s="6"/>
      <c r="I101" s="6"/>
      <c r="J101" s="6">
        <v>3000</v>
      </c>
      <c r="K101" s="6">
        <f>C101+D101+E101+F101+G101+H101+I101-J101</f>
        <v>21239.4638215743</v>
      </c>
      <c r="L101" s="12"/>
    </row>
    <row r="102" spans="1:12">
      <c r="A102" s="5">
        <v>101</v>
      </c>
      <c r="B102" s="15" t="s">
        <v>121</v>
      </c>
      <c r="C102" s="61">
        <v>37813.41</v>
      </c>
      <c r="D102" s="61"/>
      <c r="E102" s="61"/>
      <c r="F102" s="61"/>
      <c r="G102" s="61"/>
      <c r="H102" s="61">
        <v>3000</v>
      </c>
      <c r="I102" s="61"/>
      <c r="J102" s="6">
        <v>0</v>
      </c>
      <c r="K102" s="6">
        <f>C102+D102+E102+F102+G102+H102+I102-J102</f>
        <v>40813.41</v>
      </c>
      <c r="L102" s="12"/>
    </row>
    <row r="103" spans="1:12">
      <c r="A103" s="5">
        <v>102</v>
      </c>
      <c r="B103" s="15" t="s">
        <v>122</v>
      </c>
      <c r="C103" s="62">
        <v>0</v>
      </c>
      <c r="D103" s="62"/>
      <c r="E103" s="62"/>
      <c r="F103" s="62"/>
      <c r="G103" s="62"/>
      <c r="H103" s="62"/>
      <c r="I103" s="62"/>
      <c r="J103" s="6"/>
      <c r="K103" s="6">
        <f>C103+D103+E103+F103+G103+H103+I103-J103</f>
        <v>0</v>
      </c>
      <c r="L103" s="12"/>
    </row>
    <row r="104" spans="1:12">
      <c r="A104" s="5">
        <v>103</v>
      </c>
      <c r="B104" s="69" t="s">
        <v>124</v>
      </c>
      <c r="C104" s="63">
        <v>6643.28546028986</v>
      </c>
      <c r="D104" s="63"/>
      <c r="E104" s="63"/>
      <c r="F104" s="63"/>
      <c r="G104" s="63"/>
      <c r="H104" s="63">
        <v>4362</v>
      </c>
      <c r="I104" s="63"/>
      <c r="J104" s="6">
        <v>4000</v>
      </c>
      <c r="K104" s="6">
        <f>C104+D104+E104+F104+G104+H104+I104-J104</f>
        <v>7005.28546028986</v>
      </c>
      <c r="L104" s="58" t="s">
        <v>140</v>
      </c>
    </row>
    <row r="105" spans="1:12">
      <c r="A105" s="5">
        <v>104</v>
      </c>
      <c r="B105" s="49" t="s">
        <v>125</v>
      </c>
      <c r="C105" s="63">
        <v>0</v>
      </c>
      <c r="D105" s="63"/>
      <c r="E105" s="63"/>
      <c r="F105" s="63"/>
      <c r="G105" s="63"/>
      <c r="H105" s="63">
        <v>1000</v>
      </c>
      <c r="I105" s="63"/>
      <c r="J105" s="6"/>
      <c r="K105" s="6">
        <f>C105+D105+E105+F105+G105+H105+I105-J105</f>
        <v>1000</v>
      </c>
      <c r="L105" s="58"/>
    </row>
    <row r="106" spans="1:12">
      <c r="A106" s="20" t="s">
        <v>127</v>
      </c>
      <c r="B106" s="12"/>
      <c r="C106" s="22">
        <f t="shared" ref="C106:K106" si="2">SUM(C3:C105)</f>
        <v>2355070.50344281</v>
      </c>
      <c r="D106" s="22">
        <f>SUM(D3:D105)</f>
        <v>2200</v>
      </c>
      <c r="E106" s="22">
        <f>SUM(E3:E105)</f>
        <v>10950</v>
      </c>
      <c r="F106" s="22">
        <f>SUM(F3:F105)</f>
        <v>-5420</v>
      </c>
      <c r="G106" s="22">
        <f>SUM(G3:G105)</f>
        <v>-1840</v>
      </c>
      <c r="H106" s="22">
        <f>SUM(H3:H105)</f>
        <v>25362</v>
      </c>
      <c r="I106" s="22">
        <f>SUM(I3:I105)</f>
        <v>179500</v>
      </c>
      <c r="J106" s="22">
        <f>SUM(J3:J105)</f>
        <v>304200</v>
      </c>
      <c r="K106" s="22">
        <f>SUM(K3:K105)</f>
        <v>2261622.50344281</v>
      </c>
      <c r="L106" s="12"/>
    </row>
    <row r="107" ht="15.75" customHeight="1"/>
  </sheetData>
  <mergeCells count="1">
    <mergeCell ref="A1:L1"/>
  </mergeCells>
  <pageMargins left="0.354166666666667" right="0.354166666666667" top="0.196527777777778" bottom="0.19652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7"/>
  <sheetViews>
    <sheetView topLeftCell="A79" workbookViewId="0">
      <selection activeCell="A82" sqref="A82"/>
    </sheetView>
  </sheetViews>
  <sheetFormatPr defaultColWidth="9" defaultRowHeight="14.25"/>
  <cols>
    <col min="1" max="1" width="5.625" customWidth="1"/>
    <col min="2" max="2" width="8.875" customWidth="1"/>
    <col min="3" max="3" width="12.875" customWidth="1"/>
    <col min="4" max="4" width="11.125" customWidth="1"/>
    <col min="5" max="5" width="13.5" customWidth="1"/>
    <col min="6" max="6" width="12" customWidth="1"/>
    <col min="7" max="7" width="13.125" customWidth="1"/>
    <col min="8" max="8" width="11.25" customWidth="1"/>
  </cols>
  <sheetData>
    <row r="1" ht="31.5" customHeight="1" spans="1:8">
      <c r="A1" s="3" t="s">
        <v>141</v>
      </c>
      <c r="B1" s="3"/>
      <c r="C1" s="3"/>
      <c r="D1" s="3"/>
      <c r="E1" s="3"/>
      <c r="F1" s="3"/>
      <c r="G1" s="3"/>
      <c r="H1" s="3"/>
    </row>
    <row r="2" ht="28.5" customHeight="1" spans="1:8">
      <c r="A2" s="4" t="s">
        <v>18</v>
      </c>
      <c r="B2" s="4" t="s">
        <v>19</v>
      </c>
      <c r="C2" s="4" t="s">
        <v>142</v>
      </c>
      <c r="D2" s="4" t="s">
        <v>143</v>
      </c>
      <c r="E2" s="4" t="s">
        <v>144</v>
      </c>
      <c r="F2" s="4" t="s">
        <v>21</v>
      </c>
      <c r="G2" s="4" t="s">
        <v>145</v>
      </c>
      <c r="H2" s="11" t="s">
        <v>23</v>
      </c>
    </row>
    <row r="3" customHeight="1" spans="1:8">
      <c r="A3" s="5">
        <v>1</v>
      </c>
      <c r="B3" s="5" t="s">
        <v>24</v>
      </c>
      <c r="C3" s="6">
        <v>74585.7</v>
      </c>
      <c r="D3" s="6">
        <v>200</v>
      </c>
      <c r="E3" s="6"/>
      <c r="F3" s="6">
        <v>5000</v>
      </c>
      <c r="G3" s="6">
        <f>C3+D3+E3-F3</f>
        <v>69785.7</v>
      </c>
      <c r="H3" s="12"/>
    </row>
    <row r="4" spans="1:8">
      <c r="A4" s="5">
        <v>2</v>
      </c>
      <c r="B4" s="67" t="s">
        <v>25</v>
      </c>
      <c r="C4" s="6">
        <v>30593.3751922173</v>
      </c>
      <c r="D4" s="6">
        <v>200</v>
      </c>
      <c r="E4" s="6"/>
      <c r="F4" s="6">
        <v>4000</v>
      </c>
      <c r="G4" s="6">
        <f t="shared" ref="G4:G67" si="0">C4+D4+E4-F4</f>
        <v>26793.3751922173</v>
      </c>
      <c r="H4" s="12"/>
    </row>
    <row r="5" spans="1:8">
      <c r="A5" s="5">
        <v>3</v>
      </c>
      <c r="B5" s="67" t="s">
        <v>26</v>
      </c>
      <c r="C5" s="6">
        <v>27441.4912668029</v>
      </c>
      <c r="D5" s="6">
        <v>200</v>
      </c>
      <c r="E5" s="6"/>
      <c r="F5" s="6">
        <v>3000</v>
      </c>
      <c r="G5" s="6">
        <f>C5+D5+E5-F5</f>
        <v>24641.4912668029</v>
      </c>
      <c r="H5" s="12"/>
    </row>
    <row r="6" spans="1:8">
      <c r="A6" s="5">
        <v>4</v>
      </c>
      <c r="B6" s="67" t="s">
        <v>27</v>
      </c>
      <c r="C6" s="6">
        <v>39702.2913691341</v>
      </c>
      <c r="D6" s="6">
        <v>200</v>
      </c>
      <c r="E6" s="6"/>
      <c r="F6" s="6">
        <v>4000</v>
      </c>
      <c r="G6" s="6">
        <f>C6+D6+E6-F6</f>
        <v>35902.2913691341</v>
      </c>
      <c r="H6" s="12"/>
    </row>
    <row r="7" spans="1:8">
      <c r="A7" s="5">
        <v>5</v>
      </c>
      <c r="B7" s="67" t="s">
        <v>28</v>
      </c>
      <c r="C7" s="6">
        <v>47050.1861505065</v>
      </c>
      <c r="D7" s="6">
        <v>200</v>
      </c>
      <c r="E7" s="6"/>
      <c r="F7" s="6">
        <v>4000</v>
      </c>
      <c r="G7" s="6">
        <f>C7+D7+E7-F7</f>
        <v>43250.1861505065</v>
      </c>
      <c r="H7" s="12"/>
    </row>
    <row r="8" spans="1:8">
      <c r="A8" s="5">
        <v>6</v>
      </c>
      <c r="B8" s="67" t="s">
        <v>29</v>
      </c>
      <c r="C8" s="6">
        <v>18236.3281024511</v>
      </c>
      <c r="D8" s="6">
        <v>200</v>
      </c>
      <c r="E8" s="6">
        <v>240</v>
      </c>
      <c r="F8" s="6">
        <v>3000</v>
      </c>
      <c r="G8" s="6">
        <f>C8+D8+E8-F8</f>
        <v>15676.3281024511</v>
      </c>
      <c r="H8" s="12"/>
    </row>
    <row r="9" spans="1:8">
      <c r="A9" s="5">
        <v>7</v>
      </c>
      <c r="B9" s="67" t="s">
        <v>30</v>
      </c>
      <c r="C9" s="6">
        <v>5115.21026336202</v>
      </c>
      <c r="D9" s="6">
        <v>200</v>
      </c>
      <c r="E9" s="6"/>
      <c r="F9" s="6">
        <v>3000</v>
      </c>
      <c r="G9" s="6">
        <f>C9+D9+E9-F9</f>
        <v>2315.21026336202</v>
      </c>
      <c r="H9" s="12"/>
    </row>
    <row r="10" spans="1:8">
      <c r="A10" s="5">
        <v>8</v>
      </c>
      <c r="B10" s="67" t="s">
        <v>31</v>
      </c>
      <c r="C10" s="6">
        <v>11760.6334389114</v>
      </c>
      <c r="D10" s="6">
        <v>0</v>
      </c>
      <c r="E10" s="6"/>
      <c r="F10" s="6">
        <v>3000</v>
      </c>
      <c r="G10" s="6">
        <f>C10+D10+E10-F10</f>
        <v>8760.6334389114</v>
      </c>
      <c r="H10" s="12"/>
    </row>
    <row r="11" spans="1:8">
      <c r="A11" s="5">
        <v>9</v>
      </c>
      <c r="B11" s="67" t="s">
        <v>32</v>
      </c>
      <c r="C11" s="6">
        <v>10980.4436771317</v>
      </c>
      <c r="D11" s="6">
        <v>200</v>
      </c>
      <c r="E11" s="6"/>
      <c r="F11" s="6">
        <v>2900</v>
      </c>
      <c r="G11" s="6">
        <f>C11+D11+E11-F11</f>
        <v>8280.44367713169</v>
      </c>
      <c r="H11" s="12"/>
    </row>
    <row r="12" spans="1:8">
      <c r="A12" s="5">
        <v>10</v>
      </c>
      <c r="B12" s="67" t="s">
        <v>33</v>
      </c>
      <c r="C12" s="6">
        <v>15183.598260014</v>
      </c>
      <c r="D12" s="6">
        <v>200</v>
      </c>
      <c r="E12" s="6"/>
      <c r="F12" s="6">
        <v>3000</v>
      </c>
      <c r="G12" s="6">
        <f>C12+D12+E12-F12</f>
        <v>12383.598260014</v>
      </c>
      <c r="H12" s="12"/>
    </row>
    <row r="13" spans="1:8">
      <c r="A13" s="5">
        <v>11</v>
      </c>
      <c r="B13" s="67" t="s">
        <v>34</v>
      </c>
      <c r="C13" s="6">
        <v>10915.2725466047</v>
      </c>
      <c r="D13" s="6">
        <v>200</v>
      </c>
      <c r="E13" s="6"/>
      <c r="F13" s="6">
        <v>3000</v>
      </c>
      <c r="G13" s="6">
        <f>C13+D13+E13-F13</f>
        <v>8115.27254660468</v>
      </c>
      <c r="H13" s="12"/>
    </row>
    <row r="14" spans="1:8">
      <c r="A14" s="5">
        <v>12</v>
      </c>
      <c r="B14" s="67" t="s">
        <v>35</v>
      </c>
      <c r="C14" s="6">
        <v>-2897.33937964713</v>
      </c>
      <c r="D14" s="6">
        <v>0</v>
      </c>
      <c r="E14" s="6"/>
      <c r="F14" s="6">
        <v>0</v>
      </c>
      <c r="G14" s="6">
        <f>C14+D14+E14-F14</f>
        <v>-2897.33937964713</v>
      </c>
      <c r="H14" s="12"/>
    </row>
    <row r="15" spans="1:8">
      <c r="A15" s="5">
        <v>13</v>
      </c>
      <c r="B15" s="67" t="s">
        <v>36</v>
      </c>
      <c r="C15" s="6">
        <v>-5382.59873410205</v>
      </c>
      <c r="D15" s="6">
        <v>200</v>
      </c>
      <c r="E15" s="6"/>
      <c r="F15" s="6">
        <v>3000</v>
      </c>
      <c r="G15" s="6">
        <f>C15+D15+E15-F15</f>
        <v>-8182.59873410205</v>
      </c>
      <c r="H15" s="12"/>
    </row>
    <row r="16" spans="1:8">
      <c r="A16" s="5">
        <v>14</v>
      </c>
      <c r="B16" s="67" t="s">
        <v>37</v>
      </c>
      <c r="C16" s="6">
        <v>25237.8040361943</v>
      </c>
      <c r="D16" s="6">
        <v>200</v>
      </c>
      <c r="E16" s="6"/>
      <c r="F16" s="6">
        <v>3000</v>
      </c>
      <c r="G16" s="6">
        <f>C16+D16+E16-F16</f>
        <v>22437.8040361943</v>
      </c>
      <c r="H16" s="12"/>
    </row>
    <row r="17" spans="1:8">
      <c r="A17" s="5">
        <v>15</v>
      </c>
      <c r="B17" s="67" t="s">
        <v>38</v>
      </c>
      <c r="C17" s="6">
        <v>66615.6487531011</v>
      </c>
      <c r="D17" s="6">
        <v>200</v>
      </c>
      <c r="E17" s="6"/>
      <c r="F17" s="6">
        <v>4000</v>
      </c>
      <c r="G17" s="6">
        <f>C17+D17+E17-F17</f>
        <v>62815.6487531011</v>
      </c>
      <c r="H17" s="12"/>
    </row>
    <row r="18" spans="1:8">
      <c r="A18" s="5">
        <v>16</v>
      </c>
      <c r="B18" s="67" t="s">
        <v>39</v>
      </c>
      <c r="C18" s="6">
        <v>20466.12314551</v>
      </c>
      <c r="D18" s="6">
        <v>200</v>
      </c>
      <c r="E18" s="6"/>
      <c r="F18" s="6">
        <v>2000</v>
      </c>
      <c r="G18" s="6">
        <f>C18+D18+E18-F18</f>
        <v>18666.12314551</v>
      </c>
      <c r="H18" s="12"/>
    </row>
    <row r="19" spans="1:8">
      <c r="A19" s="5">
        <v>17</v>
      </c>
      <c r="B19" s="67" t="s">
        <v>40</v>
      </c>
      <c r="C19" s="6">
        <v>18885.6055967528</v>
      </c>
      <c r="D19" s="6">
        <v>200</v>
      </c>
      <c r="E19" s="6"/>
      <c r="F19" s="6">
        <v>3500</v>
      </c>
      <c r="G19" s="6">
        <f>C19+D19+E19-F19</f>
        <v>15585.6055967528</v>
      </c>
      <c r="H19" s="12"/>
    </row>
    <row r="20" spans="1:8">
      <c r="A20" s="5">
        <v>18</v>
      </c>
      <c r="B20" s="67" t="s">
        <v>41</v>
      </c>
      <c r="C20" s="6">
        <v>45117.856624999</v>
      </c>
      <c r="D20" s="6">
        <v>0</v>
      </c>
      <c r="E20" s="6"/>
      <c r="F20" s="6">
        <v>3000</v>
      </c>
      <c r="G20" s="6">
        <f>C20+D20+E20-F20</f>
        <v>42117.856624999</v>
      </c>
      <c r="H20" s="12"/>
    </row>
    <row r="21" spans="1:8">
      <c r="A21" s="5">
        <v>19</v>
      </c>
      <c r="B21" s="67" t="s">
        <v>42</v>
      </c>
      <c r="C21" s="6">
        <v>78962.3178778815</v>
      </c>
      <c r="D21" s="6">
        <v>200</v>
      </c>
      <c r="E21" s="6"/>
      <c r="F21" s="6">
        <v>5000</v>
      </c>
      <c r="G21" s="6">
        <f>C21+D21+E21-F21</f>
        <v>74162.3178778815</v>
      </c>
      <c r="H21" s="12"/>
    </row>
    <row r="22" spans="1:8">
      <c r="A22" s="5">
        <v>20</v>
      </c>
      <c r="B22" s="67" t="s">
        <v>43</v>
      </c>
      <c r="C22" s="6">
        <v>30959.0303237617</v>
      </c>
      <c r="D22" s="6">
        <v>200</v>
      </c>
      <c r="E22" s="6"/>
      <c r="F22" s="6">
        <v>3000</v>
      </c>
      <c r="G22" s="6">
        <f>C22+D22+E22-F22</f>
        <v>28159.0303237617</v>
      </c>
      <c r="H22" s="12"/>
    </row>
    <row r="23" spans="1:8">
      <c r="A23" s="5">
        <v>21</v>
      </c>
      <c r="B23" s="67" t="s">
        <v>44</v>
      </c>
      <c r="C23" s="6">
        <v>17761.2784693842</v>
      </c>
      <c r="D23" s="6">
        <v>200</v>
      </c>
      <c r="E23" s="6"/>
      <c r="F23" s="6">
        <v>3000</v>
      </c>
      <c r="G23" s="6">
        <f>C23+D23+E23-F23</f>
        <v>14961.2784693842</v>
      </c>
      <c r="H23" s="12"/>
    </row>
    <row r="24" spans="1:8">
      <c r="A24" s="5">
        <v>22</v>
      </c>
      <c r="B24" s="67" t="s">
        <v>45</v>
      </c>
      <c r="C24" s="6">
        <v>7797.04463825082</v>
      </c>
      <c r="D24" s="6">
        <v>200</v>
      </c>
      <c r="E24" s="6"/>
      <c r="F24" s="6">
        <v>2900</v>
      </c>
      <c r="G24" s="6">
        <f>C24+D24+E24-F24</f>
        <v>5097.04463825082</v>
      </c>
      <c r="H24" s="12"/>
    </row>
    <row r="25" spans="1:8">
      <c r="A25" s="5">
        <v>23</v>
      </c>
      <c r="B25" s="67" t="s">
        <v>46</v>
      </c>
      <c r="C25" s="6">
        <v>23775.6727901728</v>
      </c>
      <c r="D25" s="6">
        <v>200</v>
      </c>
      <c r="E25" s="6"/>
      <c r="F25" s="6">
        <v>4500</v>
      </c>
      <c r="G25" s="6">
        <f>C25+D25+E25-F25</f>
        <v>19475.6727901728</v>
      </c>
      <c r="H25" s="12"/>
    </row>
    <row r="26" spans="1:8">
      <c r="A26" s="5">
        <v>24</v>
      </c>
      <c r="B26" s="67" t="s">
        <v>47</v>
      </c>
      <c r="C26" s="6">
        <v>44442.4901020899</v>
      </c>
      <c r="D26" s="6">
        <v>200</v>
      </c>
      <c r="E26" s="6"/>
      <c r="F26" s="6">
        <v>4000</v>
      </c>
      <c r="G26" s="6">
        <f>C26+D26+E26-F26</f>
        <v>40642.4901020899</v>
      </c>
      <c r="H26" s="12"/>
    </row>
    <row r="27" spans="1:8">
      <c r="A27" s="5">
        <v>25</v>
      </c>
      <c r="B27" s="67" t="s">
        <v>48</v>
      </c>
      <c r="C27" s="6">
        <v>4274.58410804061</v>
      </c>
      <c r="D27" s="6">
        <v>200</v>
      </c>
      <c r="E27" s="6"/>
      <c r="F27" s="6">
        <v>3000</v>
      </c>
      <c r="G27" s="6">
        <f>C27+D27+E27-F27</f>
        <v>1474.58410804061</v>
      </c>
      <c r="H27" s="12"/>
    </row>
    <row r="28" spans="1:8">
      <c r="A28" s="5">
        <v>26</v>
      </c>
      <c r="B28" s="67" t="s">
        <v>49</v>
      </c>
      <c r="C28" s="6">
        <v>43338.6032451107</v>
      </c>
      <c r="D28" s="6">
        <v>200</v>
      </c>
      <c r="E28" s="6">
        <v>240</v>
      </c>
      <c r="F28" s="6">
        <v>2900</v>
      </c>
      <c r="G28" s="6">
        <f>C28+D28+E28-F28</f>
        <v>40878.6032451107</v>
      </c>
      <c r="H28" s="12"/>
    </row>
    <row r="29" spans="1:8">
      <c r="A29" s="5">
        <v>27</v>
      </c>
      <c r="B29" s="67" t="s">
        <v>50</v>
      </c>
      <c r="C29" s="6">
        <v>4674.32021222938</v>
      </c>
      <c r="D29" s="6">
        <v>200</v>
      </c>
      <c r="E29" s="6">
        <v>240</v>
      </c>
      <c r="F29" s="6">
        <v>3000</v>
      </c>
      <c r="G29" s="6">
        <f>C29+D29+E29-F29</f>
        <v>2114.32021222938</v>
      </c>
      <c r="H29" s="12"/>
    </row>
    <row r="30" spans="1:8">
      <c r="A30" s="5">
        <v>28</v>
      </c>
      <c r="B30" s="67" t="s">
        <v>51</v>
      </c>
      <c r="C30" s="6">
        <v>-3186.42850996543</v>
      </c>
      <c r="D30" s="6">
        <v>0</v>
      </c>
      <c r="E30" s="6">
        <v>240</v>
      </c>
      <c r="F30" s="6">
        <v>2400</v>
      </c>
      <c r="G30" s="6">
        <f>C30+D30+E30-F30</f>
        <v>-5346.42850996543</v>
      </c>
      <c r="H30" s="12"/>
    </row>
    <row r="31" spans="1:8">
      <c r="A31" s="5">
        <v>29</v>
      </c>
      <c r="B31" s="67" t="s">
        <v>52</v>
      </c>
      <c r="C31" s="6">
        <v>86610.5062151713</v>
      </c>
      <c r="D31" s="6">
        <v>200</v>
      </c>
      <c r="E31" s="6"/>
      <c r="F31" s="6">
        <v>5000</v>
      </c>
      <c r="G31" s="6">
        <f>C31+D31+E31-F31</f>
        <v>81810.5062151713</v>
      </c>
      <c r="H31" s="12"/>
    </row>
    <row r="32" spans="1:8">
      <c r="A32" s="5">
        <v>30</v>
      </c>
      <c r="B32" s="67" t="s">
        <v>53</v>
      </c>
      <c r="C32" s="6">
        <v>-5333.98231418322</v>
      </c>
      <c r="D32" s="6">
        <v>200</v>
      </c>
      <c r="E32" s="6"/>
      <c r="F32" s="6">
        <v>3000</v>
      </c>
      <c r="G32" s="6">
        <f>C32+D32+E32-F32</f>
        <v>-8133.98231418322</v>
      </c>
      <c r="H32" s="12"/>
    </row>
    <row r="33" spans="1:8">
      <c r="A33" s="5">
        <v>31</v>
      </c>
      <c r="B33" s="67" t="s">
        <v>54</v>
      </c>
      <c r="C33" s="6">
        <v>30739.902497824</v>
      </c>
      <c r="D33" s="6">
        <v>0</v>
      </c>
      <c r="E33" s="6"/>
      <c r="F33" s="6">
        <v>3000</v>
      </c>
      <c r="G33" s="6">
        <f>C33+D33+E33-F33</f>
        <v>27739.902497824</v>
      </c>
      <c r="H33" s="12"/>
    </row>
    <row r="34" spans="1:8">
      <c r="A34" s="5">
        <v>32</v>
      </c>
      <c r="B34" s="67" t="s">
        <v>55</v>
      </c>
      <c r="C34" s="6">
        <v>7936.51403812865</v>
      </c>
      <c r="D34" s="6">
        <v>200</v>
      </c>
      <c r="E34" s="6"/>
      <c r="F34" s="6">
        <v>3000</v>
      </c>
      <c r="G34" s="6">
        <f>C34+D34+E34-F34</f>
        <v>5136.51403812865</v>
      </c>
      <c r="H34" s="12"/>
    </row>
    <row r="35" spans="1:8">
      <c r="A35" s="5">
        <v>33</v>
      </c>
      <c r="B35" s="67" t="s">
        <v>56</v>
      </c>
      <c r="C35" s="6">
        <v>9273.33141196695</v>
      </c>
      <c r="D35" s="6">
        <v>200</v>
      </c>
      <c r="E35" s="6"/>
      <c r="F35" s="6">
        <v>3500</v>
      </c>
      <c r="G35" s="6">
        <f>C35+D35+E35-F35</f>
        <v>5973.33141196695</v>
      </c>
      <c r="H35" s="12"/>
    </row>
    <row r="36" spans="1:8">
      <c r="A36" s="5">
        <v>34</v>
      </c>
      <c r="B36" s="67" t="s">
        <v>57</v>
      </c>
      <c r="C36" s="6">
        <v>22576.900994849</v>
      </c>
      <c r="D36" s="6">
        <v>200</v>
      </c>
      <c r="E36" s="6"/>
      <c r="F36" s="6">
        <v>3000</v>
      </c>
      <c r="G36" s="6">
        <f>C36+D36+E36-F36</f>
        <v>19776.900994849</v>
      </c>
      <c r="H36" s="12"/>
    </row>
    <row r="37" spans="1:8">
      <c r="A37" s="5">
        <v>35</v>
      </c>
      <c r="B37" s="67" t="s">
        <v>58</v>
      </c>
      <c r="C37" s="6">
        <v>36779.6677427337</v>
      </c>
      <c r="D37" s="6">
        <v>200</v>
      </c>
      <c r="E37" s="6"/>
      <c r="F37" s="6">
        <v>3500</v>
      </c>
      <c r="G37" s="6">
        <f>C37+D37+E37-F37</f>
        <v>33479.6677427337</v>
      </c>
      <c r="H37" s="12"/>
    </row>
    <row r="38" spans="1:8">
      <c r="A38" s="5">
        <v>36</v>
      </c>
      <c r="B38" s="67" t="s">
        <v>59</v>
      </c>
      <c r="C38" s="6">
        <v>33545.5661595221</v>
      </c>
      <c r="D38" s="6">
        <v>200</v>
      </c>
      <c r="E38" s="6"/>
      <c r="F38" s="6">
        <v>3000</v>
      </c>
      <c r="G38" s="6">
        <f>C38+D38+E38-F38</f>
        <v>30745.5661595221</v>
      </c>
      <c r="H38" s="12"/>
    </row>
    <row r="39" spans="1:8">
      <c r="A39" s="5">
        <v>37</v>
      </c>
      <c r="B39" s="67" t="s">
        <v>60</v>
      </c>
      <c r="C39" s="6">
        <v>26734.1744495327</v>
      </c>
      <c r="D39" s="6">
        <v>200</v>
      </c>
      <c r="E39" s="6"/>
      <c r="F39" s="6">
        <v>3000</v>
      </c>
      <c r="G39" s="6">
        <f>C39+D39+E39-F39</f>
        <v>23934.1744495327</v>
      </c>
      <c r="H39" s="12"/>
    </row>
    <row r="40" spans="1:8">
      <c r="A40" s="5">
        <v>38</v>
      </c>
      <c r="B40" s="67" t="s">
        <v>61</v>
      </c>
      <c r="C40" s="6">
        <v>34236.4220623206</v>
      </c>
      <c r="D40" s="6">
        <v>200</v>
      </c>
      <c r="E40" s="6"/>
      <c r="F40" s="6">
        <v>4000</v>
      </c>
      <c r="G40" s="6">
        <f>C40+D40+E40-F40</f>
        <v>30436.4220623206</v>
      </c>
      <c r="H40" s="12"/>
    </row>
    <row r="41" spans="1:8">
      <c r="A41" s="5">
        <v>39</v>
      </c>
      <c r="B41" s="67" t="s">
        <v>62</v>
      </c>
      <c r="C41" s="6">
        <v>36724.6399304432</v>
      </c>
      <c r="D41" s="6">
        <v>200</v>
      </c>
      <c r="E41" s="6"/>
      <c r="F41" s="6">
        <v>3300</v>
      </c>
      <c r="G41" s="6">
        <f>C41+D41+E41-F41</f>
        <v>33624.6399304432</v>
      </c>
      <c r="H41" s="12"/>
    </row>
    <row r="42" spans="1:8">
      <c r="A42" s="5">
        <v>40</v>
      </c>
      <c r="B42" s="67" t="s">
        <v>63</v>
      </c>
      <c r="C42" s="6">
        <v>32859.3607686957</v>
      </c>
      <c r="D42" s="6">
        <v>200</v>
      </c>
      <c r="E42" s="6"/>
      <c r="F42" s="6">
        <v>0</v>
      </c>
      <c r="G42" s="6">
        <f>C42+D42+E42-F42</f>
        <v>33059.3607686957</v>
      </c>
      <c r="H42" s="12"/>
    </row>
    <row r="43" spans="1:8">
      <c r="A43" s="5">
        <v>41</v>
      </c>
      <c r="B43" s="67" t="s">
        <v>64</v>
      </c>
      <c r="C43" s="6">
        <v>26074.9250062526</v>
      </c>
      <c r="D43" s="6">
        <v>200</v>
      </c>
      <c r="E43" s="6"/>
      <c r="F43" s="6">
        <v>2900</v>
      </c>
      <c r="G43" s="6">
        <f>C43+D43+E43-F43</f>
        <v>23374.9250062526</v>
      </c>
      <c r="H43" s="12"/>
    </row>
    <row r="44" spans="1:8">
      <c r="A44" s="5">
        <v>42</v>
      </c>
      <c r="B44" s="67" t="s">
        <v>65</v>
      </c>
      <c r="C44" s="6">
        <v>-2599.24261903563</v>
      </c>
      <c r="D44" s="6">
        <v>200</v>
      </c>
      <c r="E44" s="6"/>
      <c r="F44" s="6">
        <v>2900</v>
      </c>
      <c r="G44" s="6">
        <f>C44+D44+E44-F44</f>
        <v>-5299.24261903563</v>
      </c>
      <c r="H44" s="12"/>
    </row>
    <row r="45" spans="1:8">
      <c r="A45" s="5">
        <v>43</v>
      </c>
      <c r="B45" s="67" t="s">
        <v>66</v>
      </c>
      <c r="C45" s="6">
        <v>49153.7053973206</v>
      </c>
      <c r="D45" s="6">
        <v>200</v>
      </c>
      <c r="E45" s="6"/>
      <c r="F45" s="6">
        <v>4000</v>
      </c>
      <c r="G45" s="6">
        <f>C45+D45+E45-F45</f>
        <v>45353.7053973206</v>
      </c>
      <c r="H45" s="12"/>
    </row>
    <row r="46" spans="1:8">
      <c r="A46" s="5">
        <v>44</v>
      </c>
      <c r="B46" s="67" t="s">
        <v>67</v>
      </c>
      <c r="C46" s="6">
        <v>40453.7708061309</v>
      </c>
      <c r="D46" s="6">
        <v>200</v>
      </c>
      <c r="E46" s="6"/>
      <c r="F46" s="6">
        <v>4000</v>
      </c>
      <c r="G46" s="6">
        <f>C46+D46+E46-F46</f>
        <v>36653.7708061309</v>
      </c>
      <c r="H46" s="12"/>
    </row>
    <row r="47" spans="1:8">
      <c r="A47" s="5">
        <v>45</v>
      </c>
      <c r="B47" s="67" t="s">
        <v>68</v>
      </c>
      <c r="C47" s="6">
        <v>18348.6382538047</v>
      </c>
      <c r="D47" s="6">
        <v>200</v>
      </c>
      <c r="E47" s="6"/>
      <c r="F47" s="6">
        <v>3000</v>
      </c>
      <c r="G47" s="6">
        <f>C47+D47+E47-F47</f>
        <v>15548.6382538047</v>
      </c>
      <c r="H47" s="12"/>
    </row>
    <row r="48" spans="1:8">
      <c r="A48" s="5">
        <v>46</v>
      </c>
      <c r="B48" s="67" t="s">
        <v>69</v>
      </c>
      <c r="C48" s="6">
        <v>32258.3347864844</v>
      </c>
      <c r="D48" s="6">
        <v>200</v>
      </c>
      <c r="E48" s="6"/>
      <c r="F48" s="6">
        <v>3300</v>
      </c>
      <c r="G48" s="6">
        <f>C48+D48+E48-F48</f>
        <v>29158.3347864844</v>
      </c>
      <c r="H48" s="12"/>
    </row>
    <row r="49" spans="1:8">
      <c r="A49" s="5">
        <v>47</v>
      </c>
      <c r="B49" s="67" t="s">
        <v>70</v>
      </c>
      <c r="C49" s="6">
        <v>-6014.15646825454</v>
      </c>
      <c r="D49" s="6">
        <v>200</v>
      </c>
      <c r="E49" s="6"/>
      <c r="F49" s="6">
        <v>3000</v>
      </c>
      <c r="G49" s="6">
        <f>C49+D49+E49-F49</f>
        <v>-8814.15646825454</v>
      </c>
      <c r="H49" s="12"/>
    </row>
    <row r="50" spans="1:8">
      <c r="A50" s="5">
        <v>48</v>
      </c>
      <c r="B50" s="67" t="s">
        <v>71</v>
      </c>
      <c r="C50" s="6">
        <v>15427.3276643655</v>
      </c>
      <c r="D50" s="6">
        <v>200</v>
      </c>
      <c r="E50" s="6"/>
      <c r="F50" s="6">
        <v>3000</v>
      </c>
      <c r="G50" s="6">
        <f>C50+D50+E50-F50</f>
        <v>12627.3276643655</v>
      </c>
      <c r="H50" s="12"/>
    </row>
    <row r="51" spans="1:8">
      <c r="A51" s="5">
        <v>49</v>
      </c>
      <c r="B51" s="67" t="s">
        <v>72</v>
      </c>
      <c r="C51" s="6">
        <v>10248.9107686956</v>
      </c>
      <c r="D51" s="6">
        <v>200</v>
      </c>
      <c r="E51" s="6"/>
      <c r="F51" s="6">
        <v>3500</v>
      </c>
      <c r="G51" s="6">
        <f>C51+D51+E51-F51</f>
        <v>6948.91076869565</v>
      </c>
      <c r="H51" s="12"/>
    </row>
    <row r="52" spans="1:8">
      <c r="A52" s="5">
        <v>50</v>
      </c>
      <c r="B52" s="67" t="s">
        <v>73</v>
      </c>
      <c r="C52" s="6">
        <v>40319.3220185051</v>
      </c>
      <c r="D52" s="6">
        <v>200</v>
      </c>
      <c r="E52" s="6"/>
      <c r="F52" s="6">
        <v>3500</v>
      </c>
      <c r="G52" s="6">
        <f>C52+D52+E52-F52</f>
        <v>37019.3220185051</v>
      </c>
      <c r="H52" s="12"/>
    </row>
    <row r="53" spans="1:8">
      <c r="A53" s="5">
        <v>51</v>
      </c>
      <c r="B53" s="67" t="s">
        <v>74</v>
      </c>
      <c r="C53" s="6">
        <v>2897.00639510979</v>
      </c>
      <c r="D53" s="6">
        <v>200</v>
      </c>
      <c r="E53" s="6"/>
      <c r="F53" s="6">
        <v>3000</v>
      </c>
      <c r="G53" s="6">
        <f>C53+D53+E53-F53</f>
        <v>97.0063951097909</v>
      </c>
      <c r="H53" s="12"/>
    </row>
    <row r="54" spans="1:8">
      <c r="A54" s="5">
        <v>52</v>
      </c>
      <c r="B54" s="67" t="s">
        <v>75</v>
      </c>
      <c r="C54" s="6">
        <v>27893.6705012822</v>
      </c>
      <c r="D54" s="6">
        <v>200</v>
      </c>
      <c r="E54" s="6"/>
      <c r="F54" s="6">
        <v>3000</v>
      </c>
      <c r="G54" s="6">
        <f>C54+D54+E54-F54</f>
        <v>25093.6705012822</v>
      </c>
      <c r="H54" s="12"/>
    </row>
    <row r="55" spans="1:8">
      <c r="A55" s="5">
        <v>53</v>
      </c>
      <c r="B55" s="67" t="s">
        <v>76</v>
      </c>
      <c r="C55" s="6">
        <v>26533.0386912704</v>
      </c>
      <c r="D55" s="6">
        <v>200</v>
      </c>
      <c r="E55" s="6"/>
      <c r="F55" s="6">
        <v>3200</v>
      </c>
      <c r="G55" s="6">
        <f>C55+D55+E55-F55</f>
        <v>23533.0386912704</v>
      </c>
      <c r="H55" s="12"/>
    </row>
    <row r="56" spans="1:8">
      <c r="A56" s="5">
        <v>54</v>
      </c>
      <c r="B56" s="67" t="s">
        <v>77</v>
      </c>
      <c r="C56" s="6">
        <v>48282.202230305</v>
      </c>
      <c r="D56" s="6">
        <v>200</v>
      </c>
      <c r="E56" s="6"/>
      <c r="F56" s="6">
        <v>4000</v>
      </c>
      <c r="G56" s="6">
        <f>C56+D56+E56-F56</f>
        <v>44482.202230305</v>
      </c>
      <c r="H56" s="12"/>
    </row>
    <row r="57" spans="1:8">
      <c r="A57" s="5">
        <v>55</v>
      </c>
      <c r="B57" s="67" t="s">
        <v>78</v>
      </c>
      <c r="C57" s="6">
        <v>14640.766471243</v>
      </c>
      <c r="D57" s="6">
        <v>200</v>
      </c>
      <c r="E57" s="6"/>
      <c r="F57" s="6">
        <v>3000</v>
      </c>
      <c r="G57" s="6">
        <f>C57+D57+E57-F57</f>
        <v>11840.766471243</v>
      </c>
      <c r="H57" s="12"/>
    </row>
    <row r="58" spans="1:8">
      <c r="A58" s="5">
        <v>56</v>
      </c>
      <c r="B58" s="67" t="s">
        <v>79</v>
      </c>
      <c r="C58" s="6">
        <v>6634.60745876682</v>
      </c>
      <c r="D58" s="6">
        <v>200</v>
      </c>
      <c r="E58" s="6"/>
      <c r="F58" s="6">
        <v>3000</v>
      </c>
      <c r="G58" s="6">
        <f>C58+D58+E58-F58</f>
        <v>3834.60745876682</v>
      </c>
      <c r="H58" s="12"/>
    </row>
    <row r="59" spans="1:8">
      <c r="A59" s="5">
        <v>57</v>
      </c>
      <c r="B59" s="67" t="s">
        <v>80</v>
      </c>
      <c r="C59" s="6">
        <v>33411.1781690677</v>
      </c>
      <c r="D59" s="6">
        <v>200</v>
      </c>
      <c r="E59" s="6"/>
      <c r="F59" s="6">
        <v>3000</v>
      </c>
      <c r="G59" s="6">
        <f>C59+D59+E59-F59</f>
        <v>30611.1781690677</v>
      </c>
      <c r="H59" s="12"/>
    </row>
    <row r="60" spans="1:8">
      <c r="A60" s="5">
        <v>58</v>
      </c>
      <c r="B60" s="67" t="s">
        <v>81</v>
      </c>
      <c r="C60" s="6">
        <v>10911.9912311505</v>
      </c>
      <c r="D60" s="6">
        <v>200</v>
      </c>
      <c r="E60" s="6"/>
      <c r="F60" s="6">
        <v>3000</v>
      </c>
      <c r="G60" s="6">
        <f>C60+D60+E60-F60</f>
        <v>8111.99123115046</v>
      </c>
      <c r="H60" s="12"/>
    </row>
    <row r="61" spans="1:8">
      <c r="A61" s="5">
        <v>59</v>
      </c>
      <c r="B61" s="67" t="s">
        <v>82</v>
      </c>
      <c r="C61" s="6">
        <v>52721.4523753867</v>
      </c>
      <c r="D61" s="6">
        <v>200</v>
      </c>
      <c r="E61" s="6"/>
      <c r="F61" s="6">
        <v>3000</v>
      </c>
      <c r="G61" s="6">
        <f>C61+D61+E61-F61</f>
        <v>49921.4523753867</v>
      </c>
      <c r="H61" s="12"/>
    </row>
    <row r="62" spans="1:8">
      <c r="A62" s="5">
        <v>60</v>
      </c>
      <c r="B62" s="67" t="s">
        <v>83</v>
      </c>
      <c r="C62" s="6">
        <v>31774.1675724125</v>
      </c>
      <c r="D62" s="6">
        <v>200</v>
      </c>
      <c r="E62" s="6"/>
      <c r="F62" s="6">
        <v>3000</v>
      </c>
      <c r="G62" s="6">
        <f>C62+D62+E62-F62</f>
        <v>28974.1675724125</v>
      </c>
      <c r="H62" s="12"/>
    </row>
    <row r="63" spans="1:8">
      <c r="A63" s="5">
        <v>61</v>
      </c>
      <c r="B63" s="67" t="s">
        <v>84</v>
      </c>
      <c r="C63" s="6">
        <v>-2299.26459074478</v>
      </c>
      <c r="D63" s="6">
        <v>200</v>
      </c>
      <c r="E63" s="6"/>
      <c r="F63" s="6">
        <v>3000</v>
      </c>
      <c r="G63" s="6">
        <f>C63+D63+E63-F63</f>
        <v>-5099.26459074478</v>
      </c>
      <c r="H63" s="12"/>
    </row>
    <row r="64" spans="1:8">
      <c r="A64" s="5">
        <v>62</v>
      </c>
      <c r="B64" s="67" t="s">
        <v>85</v>
      </c>
      <c r="C64" s="6">
        <v>31174.4518650529</v>
      </c>
      <c r="D64" s="6">
        <v>200</v>
      </c>
      <c r="E64" s="6"/>
      <c r="F64" s="6">
        <v>3000</v>
      </c>
      <c r="G64" s="6">
        <f>C64+D64+E64-F64</f>
        <v>28374.4518650529</v>
      </c>
      <c r="H64" s="12"/>
    </row>
    <row r="65" spans="1:8">
      <c r="A65" s="5">
        <v>63</v>
      </c>
      <c r="B65" s="67" t="s">
        <v>86</v>
      </c>
      <c r="C65" s="6">
        <v>29081.5905227297</v>
      </c>
      <c r="D65" s="6">
        <v>200</v>
      </c>
      <c r="E65" s="6"/>
      <c r="F65" s="6">
        <v>3300</v>
      </c>
      <c r="G65" s="6">
        <f>C65+D65+E65-F65</f>
        <v>25981.5905227297</v>
      </c>
      <c r="H65" s="12"/>
    </row>
    <row r="66" spans="1:8">
      <c r="A66" s="5">
        <v>64</v>
      </c>
      <c r="B66" s="67" t="s">
        <v>87</v>
      </c>
      <c r="C66" s="6">
        <v>-894.600336771935</v>
      </c>
      <c r="D66" s="6">
        <v>200</v>
      </c>
      <c r="E66" s="6">
        <v>240</v>
      </c>
      <c r="F66" s="6">
        <v>3000</v>
      </c>
      <c r="G66" s="6">
        <f>C66+D66+E66-F66</f>
        <v>-3454.60033677193</v>
      </c>
      <c r="H66" s="12"/>
    </row>
    <row r="67" spans="1:8">
      <c r="A67" s="5">
        <v>65</v>
      </c>
      <c r="B67" s="67" t="s">
        <v>88</v>
      </c>
      <c r="C67" s="6">
        <v>65974.9057533056</v>
      </c>
      <c r="D67" s="6">
        <v>200</v>
      </c>
      <c r="E67" s="6"/>
      <c r="F67" s="6">
        <v>3000</v>
      </c>
      <c r="G67" s="6">
        <f>C67+D67+E67-F67</f>
        <v>63174.9057533056</v>
      </c>
      <c r="H67" s="12"/>
    </row>
    <row r="68" spans="1:8">
      <c r="A68" s="5">
        <v>66</v>
      </c>
      <c r="B68" s="67" t="s">
        <v>89</v>
      </c>
      <c r="C68" s="6">
        <v>71036.0870027911</v>
      </c>
      <c r="D68" s="6">
        <v>200</v>
      </c>
      <c r="E68" s="6"/>
      <c r="F68" s="6">
        <v>4000</v>
      </c>
      <c r="G68" s="6">
        <f t="shared" ref="G68:G105" si="1">C68+D68+E68-F68</f>
        <v>67236.0870027911</v>
      </c>
      <c r="H68" s="12"/>
    </row>
    <row r="69" spans="1:8">
      <c r="A69" s="5">
        <v>67</v>
      </c>
      <c r="B69" s="67" t="s">
        <v>90</v>
      </c>
      <c r="C69" s="6">
        <v>56366.7108906262</v>
      </c>
      <c r="D69" s="6">
        <v>0</v>
      </c>
      <c r="E69" s="6"/>
      <c r="F69" s="6">
        <v>3000</v>
      </c>
      <c r="G69" s="6">
        <f>C69+D69+E69-F69</f>
        <v>53366.7108906262</v>
      </c>
      <c r="H69" s="12"/>
    </row>
    <row r="70" spans="1:8">
      <c r="A70" s="5">
        <v>68</v>
      </c>
      <c r="B70" s="67" t="s">
        <v>91</v>
      </c>
      <c r="C70" s="6">
        <v>6296.46812745174</v>
      </c>
      <c r="D70" s="6">
        <v>200</v>
      </c>
      <c r="E70" s="6"/>
      <c r="F70" s="6">
        <v>2900</v>
      </c>
      <c r="G70" s="6">
        <f>C70+D70+E70-F70</f>
        <v>3596.46812745174</v>
      </c>
      <c r="H70" s="12"/>
    </row>
    <row r="71" spans="1:8">
      <c r="A71" s="5">
        <v>69</v>
      </c>
      <c r="B71" s="67" t="s">
        <v>92</v>
      </c>
      <c r="C71" s="6">
        <v>23903.529558073</v>
      </c>
      <c r="D71" s="6">
        <v>200</v>
      </c>
      <c r="E71" s="6"/>
      <c r="F71" s="6">
        <v>2300</v>
      </c>
      <c r="G71" s="6">
        <f>C71+D71+E71-F71</f>
        <v>21803.529558073</v>
      </c>
      <c r="H71" s="12"/>
    </row>
    <row r="72" spans="1:8">
      <c r="A72" s="5">
        <v>70</v>
      </c>
      <c r="B72" s="67" t="s">
        <v>93</v>
      </c>
      <c r="C72" s="6">
        <v>26452.670078973</v>
      </c>
      <c r="D72" s="6">
        <v>0</v>
      </c>
      <c r="E72" s="6"/>
      <c r="F72" s="6">
        <v>3000</v>
      </c>
      <c r="G72" s="6">
        <f>C72+D72+E72-F72</f>
        <v>23452.670078973</v>
      </c>
      <c r="H72" s="12"/>
    </row>
    <row r="73" spans="1:8">
      <c r="A73" s="5">
        <v>71</v>
      </c>
      <c r="B73" s="67" t="s">
        <v>94</v>
      </c>
      <c r="C73" s="6">
        <v>33668.5420992832</v>
      </c>
      <c r="D73" s="6">
        <v>200</v>
      </c>
      <c r="E73" s="6"/>
      <c r="F73" s="6">
        <v>3000</v>
      </c>
      <c r="G73" s="6">
        <f>C73+D73+E73-F73</f>
        <v>30868.5420992832</v>
      </c>
      <c r="H73" s="12"/>
    </row>
    <row r="74" spans="1:8">
      <c r="A74" s="5">
        <v>72</v>
      </c>
      <c r="B74" s="67" t="s">
        <v>95</v>
      </c>
      <c r="C74" s="6">
        <v>26158.3042641765</v>
      </c>
      <c r="D74" s="6">
        <v>200</v>
      </c>
      <c r="E74" s="6"/>
      <c r="F74" s="6">
        <v>3000</v>
      </c>
      <c r="G74" s="6">
        <f>C74+D74+E74-F74</f>
        <v>23358.3042641765</v>
      </c>
      <c r="H74" s="12"/>
    </row>
    <row r="75" spans="1:8">
      <c r="A75" s="5">
        <v>73</v>
      </c>
      <c r="B75" s="67" t="s">
        <v>96</v>
      </c>
      <c r="C75" s="6">
        <v>55436.3207686956</v>
      </c>
      <c r="D75" s="6">
        <v>200</v>
      </c>
      <c r="E75" s="6"/>
      <c r="F75" s="6">
        <v>3000</v>
      </c>
      <c r="G75" s="6">
        <f>C75+D75+E75-F75</f>
        <v>52636.3207686956</v>
      </c>
      <c r="H75" s="12"/>
    </row>
    <row r="76" spans="1:8">
      <c r="A76" s="5">
        <v>74</v>
      </c>
      <c r="B76" s="67" t="s">
        <v>97</v>
      </c>
      <c r="C76" s="6">
        <v>2344.02867667148</v>
      </c>
      <c r="D76" s="6">
        <v>200</v>
      </c>
      <c r="E76" s="6"/>
      <c r="F76" s="6">
        <v>3000</v>
      </c>
      <c r="G76" s="6">
        <f>C76+D76+E76-F76</f>
        <v>-455.971323328522</v>
      </c>
      <c r="H76" s="12"/>
    </row>
    <row r="77" spans="1:8">
      <c r="A77" s="5">
        <v>75</v>
      </c>
      <c r="B77" s="67" t="s">
        <v>98</v>
      </c>
      <c r="C77" s="6">
        <v>53176.7620765722</v>
      </c>
      <c r="D77" s="6">
        <v>0</v>
      </c>
      <c r="E77" s="6"/>
      <c r="F77" s="6">
        <v>4000</v>
      </c>
      <c r="G77" s="6">
        <f>C77+D77+E77-F77</f>
        <v>49176.7620765722</v>
      </c>
      <c r="H77" s="12"/>
    </row>
    <row r="78" spans="1:8">
      <c r="A78" s="5">
        <v>76</v>
      </c>
      <c r="B78" s="67" t="s">
        <v>99</v>
      </c>
      <c r="C78" s="6">
        <v>27657.2469381088</v>
      </c>
      <c r="D78" s="6">
        <v>200</v>
      </c>
      <c r="E78" s="6"/>
      <c r="F78" s="6">
        <v>3000</v>
      </c>
      <c r="G78" s="6">
        <f>C78+D78+E78-F78</f>
        <v>24857.2469381088</v>
      </c>
      <c r="H78" s="12"/>
    </row>
    <row r="79" spans="1:8">
      <c r="A79" s="5">
        <v>77</v>
      </c>
      <c r="B79" s="67" t="s">
        <v>100</v>
      </c>
      <c r="C79" s="6">
        <v>-7611.12283317201</v>
      </c>
      <c r="D79" s="6">
        <v>0</v>
      </c>
      <c r="E79" s="6"/>
      <c r="F79" s="6">
        <v>1900</v>
      </c>
      <c r="G79" s="6">
        <f>C79+D79+E79-F79</f>
        <v>-9511.12283317201</v>
      </c>
      <c r="H79" s="12"/>
    </row>
    <row r="80" spans="1:8">
      <c r="A80" s="5">
        <v>78</v>
      </c>
      <c r="B80" s="67" t="s">
        <v>101</v>
      </c>
      <c r="C80" s="6">
        <v>-8282.03750265958</v>
      </c>
      <c r="D80" s="6">
        <v>200</v>
      </c>
      <c r="E80" s="6"/>
      <c r="F80" s="6">
        <v>3000</v>
      </c>
      <c r="G80" s="6">
        <f>C80+D80+E80-F80</f>
        <v>-11082.0375026596</v>
      </c>
      <c r="H80" s="12"/>
    </row>
    <row r="81" spans="1:8">
      <c r="A81" s="5">
        <v>79</v>
      </c>
      <c r="B81" s="67" t="s">
        <v>102</v>
      </c>
      <c r="C81" s="6">
        <v>25258.1515509801</v>
      </c>
      <c r="D81" s="6">
        <v>0</v>
      </c>
      <c r="E81" s="6"/>
      <c r="F81" s="6">
        <v>3000</v>
      </c>
      <c r="G81" s="6">
        <f>C81+D81+E81-F81</f>
        <v>22258.1515509801</v>
      </c>
      <c r="H81" s="12"/>
    </row>
    <row r="82" spans="1:8">
      <c r="A82" s="5">
        <v>80</v>
      </c>
      <c r="B82" s="67" t="s">
        <v>103</v>
      </c>
      <c r="C82" s="6">
        <v>-4893.5248355957</v>
      </c>
      <c r="D82" s="6">
        <v>200</v>
      </c>
      <c r="E82" s="6"/>
      <c r="F82" s="6">
        <v>3000</v>
      </c>
      <c r="G82" s="6">
        <f>C82+D82+E82-F82</f>
        <v>-7693.5248355957</v>
      </c>
      <c r="H82" s="12"/>
    </row>
    <row r="83" spans="1:8">
      <c r="A83" s="5">
        <v>81</v>
      </c>
      <c r="B83" s="67" t="s">
        <v>104</v>
      </c>
      <c r="C83" s="6">
        <v>45898.1307686957</v>
      </c>
      <c r="D83" s="6">
        <v>200</v>
      </c>
      <c r="E83" s="6"/>
      <c r="F83" s="6">
        <v>2800</v>
      </c>
      <c r="G83" s="6">
        <f>C83+D83+E83-F83</f>
        <v>43298.1307686957</v>
      </c>
      <c r="H83" s="12"/>
    </row>
    <row r="84" spans="1:8">
      <c r="A84" s="5">
        <v>82</v>
      </c>
      <c r="B84" s="67" t="s">
        <v>105</v>
      </c>
      <c r="C84" s="6">
        <v>-11281.7076854104</v>
      </c>
      <c r="D84" s="6">
        <v>200</v>
      </c>
      <c r="E84" s="6"/>
      <c r="F84" s="6">
        <v>3000</v>
      </c>
      <c r="G84" s="6">
        <f>C84+D84+E84-F84</f>
        <v>-14081.7076854104</v>
      </c>
      <c r="H84" s="12"/>
    </row>
    <row r="85" spans="1:8">
      <c r="A85" s="5">
        <v>83</v>
      </c>
      <c r="B85" s="67" t="s">
        <v>106</v>
      </c>
      <c r="C85" s="6">
        <v>-12368.8873422612</v>
      </c>
      <c r="D85" s="6">
        <v>200</v>
      </c>
      <c r="E85" s="6"/>
      <c r="F85" s="6">
        <v>2000</v>
      </c>
      <c r="G85" s="6">
        <f>C85+D85+E85-F85</f>
        <v>-14168.8873422612</v>
      </c>
      <c r="H85" s="12"/>
    </row>
    <row r="86" spans="1:8">
      <c r="A86" s="5">
        <v>84</v>
      </c>
      <c r="B86" s="67" t="s">
        <v>107</v>
      </c>
      <c r="C86" s="6">
        <v>83044.6178411296</v>
      </c>
      <c r="D86" s="6">
        <v>200</v>
      </c>
      <c r="E86" s="6"/>
      <c r="F86" s="6">
        <v>5000</v>
      </c>
      <c r="G86" s="6">
        <f>C86+D86+E86-F86</f>
        <v>78244.6178411296</v>
      </c>
      <c r="H86" s="12"/>
    </row>
    <row r="87" spans="1:8">
      <c r="A87" s="5">
        <v>85</v>
      </c>
      <c r="B87" s="67" t="s">
        <v>108</v>
      </c>
      <c r="C87" s="6">
        <v>38371.5240152926</v>
      </c>
      <c r="D87" s="6">
        <v>200</v>
      </c>
      <c r="E87" s="6"/>
      <c r="F87" s="6">
        <v>3000</v>
      </c>
      <c r="G87" s="6">
        <f>C87+D87+E87-F87</f>
        <v>35571.5240152926</v>
      </c>
      <c r="H87" s="12"/>
    </row>
    <row r="88" spans="1:8">
      <c r="A88" s="5">
        <v>86</v>
      </c>
      <c r="B88" s="67" t="s">
        <v>109</v>
      </c>
      <c r="C88" s="6">
        <v>17142.6807686956</v>
      </c>
      <c r="D88" s="6">
        <v>200</v>
      </c>
      <c r="E88" s="6"/>
      <c r="F88" s="6">
        <v>3000</v>
      </c>
      <c r="G88" s="6">
        <f>C88+D88+E88-F88</f>
        <v>14342.6807686956</v>
      </c>
      <c r="H88" s="12"/>
    </row>
    <row r="89" spans="1:8">
      <c r="A89" s="5">
        <v>87</v>
      </c>
      <c r="B89" s="67" t="s">
        <v>110</v>
      </c>
      <c r="C89" s="6">
        <v>25434.4352495357</v>
      </c>
      <c r="D89" s="6">
        <v>200</v>
      </c>
      <c r="E89" s="6"/>
      <c r="F89" s="6">
        <v>3000</v>
      </c>
      <c r="G89" s="6">
        <f>C89+D89+E89-F89</f>
        <v>22634.4352495357</v>
      </c>
      <c r="H89" s="12"/>
    </row>
    <row r="90" spans="1:8">
      <c r="A90" s="5">
        <v>88</v>
      </c>
      <c r="B90" s="68" t="s">
        <v>111</v>
      </c>
      <c r="C90" s="6">
        <v>9030.27892902231</v>
      </c>
      <c r="D90" s="6">
        <v>200</v>
      </c>
      <c r="E90" s="6"/>
      <c r="F90" s="6">
        <v>3400</v>
      </c>
      <c r="G90" s="6">
        <f>C90+D90+E90-F90</f>
        <v>5830.27892902231</v>
      </c>
      <c r="H90" s="12"/>
    </row>
    <row r="91" spans="1:8">
      <c r="A91" s="5">
        <v>89</v>
      </c>
      <c r="B91" s="67" t="s">
        <v>112</v>
      </c>
      <c r="C91" s="6">
        <v>-10374.7926924722</v>
      </c>
      <c r="D91" s="6">
        <v>200</v>
      </c>
      <c r="E91" s="6"/>
      <c r="F91" s="6">
        <v>2000</v>
      </c>
      <c r="G91" s="6">
        <f>C91+D91+E91-F91</f>
        <v>-12174.7926924722</v>
      </c>
      <c r="H91" s="12"/>
    </row>
    <row r="92" spans="1:8">
      <c r="A92" s="5">
        <v>90</v>
      </c>
      <c r="B92" s="15" t="s">
        <v>113</v>
      </c>
      <c r="C92" s="6">
        <v>-9920.66</v>
      </c>
      <c r="D92" s="6">
        <v>200</v>
      </c>
      <c r="E92" s="6"/>
      <c r="F92" s="6">
        <v>3000</v>
      </c>
      <c r="G92" s="6">
        <f>C92+D92+E92-F92</f>
        <v>-12720.66</v>
      </c>
      <c r="H92" s="12"/>
    </row>
    <row r="93" ht="16.5" customHeight="1" spans="1:8">
      <c r="A93" s="5">
        <v>91</v>
      </c>
      <c r="B93" s="8" t="s">
        <v>114</v>
      </c>
      <c r="C93" s="6">
        <v>-7468.07</v>
      </c>
      <c r="D93" s="6">
        <v>200</v>
      </c>
      <c r="E93" s="6"/>
      <c r="F93" s="6">
        <v>3000</v>
      </c>
      <c r="G93" s="6">
        <f>C93+D93+E93-F93</f>
        <v>-10268.07</v>
      </c>
      <c r="H93" s="65"/>
    </row>
    <row r="94" spans="1:8">
      <c r="A94" s="5">
        <v>92</v>
      </c>
      <c r="B94" s="15" t="s">
        <v>115</v>
      </c>
      <c r="C94" s="6">
        <v>-5531.31</v>
      </c>
      <c r="D94" s="6">
        <v>200</v>
      </c>
      <c r="E94" s="6"/>
      <c r="F94" s="6">
        <v>2000</v>
      </c>
      <c r="G94" s="6">
        <f>C94+D94+E94-F94</f>
        <v>-7331.31</v>
      </c>
      <c r="H94" s="12"/>
    </row>
    <row r="95" spans="1:8">
      <c r="A95" s="5">
        <v>93</v>
      </c>
      <c r="B95" s="68" t="s">
        <v>116</v>
      </c>
      <c r="C95" s="6">
        <v>-6354</v>
      </c>
      <c r="D95" s="6">
        <v>200</v>
      </c>
      <c r="E95" s="6"/>
      <c r="F95" s="6">
        <v>2000</v>
      </c>
      <c r="G95" s="6">
        <f>C95+D95+E95-F95</f>
        <v>-8154</v>
      </c>
      <c r="H95" s="12"/>
    </row>
    <row r="96" spans="1:8">
      <c r="A96" s="5">
        <v>95</v>
      </c>
      <c r="B96" s="68" t="s">
        <v>117</v>
      </c>
      <c r="C96" s="6">
        <v>-7184</v>
      </c>
      <c r="D96" s="6">
        <v>200</v>
      </c>
      <c r="E96" s="6">
        <v>240</v>
      </c>
      <c r="F96" s="6">
        <v>2000</v>
      </c>
      <c r="G96" s="6">
        <f>C96+D96+E96-F96</f>
        <v>-8744</v>
      </c>
      <c r="H96" s="12"/>
    </row>
    <row r="97" spans="1:8">
      <c r="A97" s="5">
        <v>96</v>
      </c>
      <c r="B97" s="15" t="s">
        <v>138</v>
      </c>
      <c r="C97" s="6">
        <v>0</v>
      </c>
      <c r="D97" s="6">
        <v>200</v>
      </c>
      <c r="E97" s="6"/>
      <c r="F97" s="6">
        <v>1000</v>
      </c>
      <c r="G97" s="6">
        <f>C97+D97+E97-F97</f>
        <v>-800</v>
      </c>
      <c r="H97" s="12"/>
    </row>
    <row r="98" spans="1:11">
      <c r="A98" s="5">
        <v>97</v>
      </c>
      <c r="B98" s="15" t="s">
        <v>118</v>
      </c>
      <c r="C98" s="6">
        <v>-4000</v>
      </c>
      <c r="D98" s="6">
        <v>200</v>
      </c>
      <c r="E98" s="6"/>
      <c r="F98" s="6">
        <v>1000</v>
      </c>
      <c r="G98" s="6">
        <f>C98+D98+E98-F98</f>
        <v>-4800</v>
      </c>
      <c r="H98" s="12"/>
      <c r="I98" s="1"/>
      <c r="J98" s="1"/>
      <c r="K98" s="1"/>
    </row>
    <row r="99" spans="1:11">
      <c r="A99" s="5">
        <v>98</v>
      </c>
      <c r="B99" s="15" t="s">
        <v>139</v>
      </c>
      <c r="C99" s="22">
        <v>1000</v>
      </c>
      <c r="D99" s="6">
        <v>200</v>
      </c>
      <c r="E99" s="22"/>
      <c r="F99" s="6">
        <v>1000</v>
      </c>
      <c r="G99" s="6">
        <f>C99+D99+E99-F99</f>
        <v>200</v>
      </c>
      <c r="H99" s="12"/>
      <c r="I99" s="1"/>
      <c r="J99" s="1"/>
      <c r="K99" s="1"/>
    </row>
    <row r="100" spans="1:11">
      <c r="A100" s="5">
        <v>99</v>
      </c>
      <c r="B100" s="15" t="s">
        <v>119</v>
      </c>
      <c r="C100" s="22">
        <v>-8340.28</v>
      </c>
      <c r="D100" s="6">
        <v>200</v>
      </c>
      <c r="E100" s="22"/>
      <c r="F100" s="6">
        <v>2000</v>
      </c>
      <c r="G100" s="6">
        <f>C100+D100+E100-F100</f>
        <v>-10140.28</v>
      </c>
      <c r="H100" s="12"/>
      <c r="I100" s="1"/>
      <c r="J100" s="1"/>
      <c r="K100" s="1"/>
    </row>
    <row r="101" spans="1:8">
      <c r="A101" s="5">
        <v>100</v>
      </c>
      <c r="B101" s="67" t="s">
        <v>120</v>
      </c>
      <c r="C101" s="6">
        <v>21239.4638215743</v>
      </c>
      <c r="D101" s="6"/>
      <c r="E101" s="6"/>
      <c r="F101" s="6">
        <v>3000</v>
      </c>
      <c r="G101" s="6">
        <f>C101+D101+E101-F101</f>
        <v>18239.4638215743</v>
      </c>
      <c r="H101" s="12"/>
    </row>
    <row r="102" spans="1:8">
      <c r="A102" s="5">
        <v>101</v>
      </c>
      <c r="B102" s="15" t="s">
        <v>121</v>
      </c>
      <c r="C102" s="61">
        <v>40813.41</v>
      </c>
      <c r="D102" s="61"/>
      <c r="E102" s="61"/>
      <c r="F102" s="6">
        <v>0</v>
      </c>
      <c r="G102" s="6">
        <f>C102+D102+E102-F102</f>
        <v>40813.41</v>
      </c>
      <c r="H102" s="12"/>
    </row>
    <row r="103" spans="1:8">
      <c r="A103" s="5">
        <v>102</v>
      </c>
      <c r="B103" s="15" t="s">
        <v>122</v>
      </c>
      <c r="C103" s="62">
        <v>0</v>
      </c>
      <c r="D103" s="62"/>
      <c r="E103" s="62"/>
      <c r="F103" s="6"/>
      <c r="G103" s="6">
        <f>C103+D103+E103-F103</f>
        <v>0</v>
      </c>
      <c r="H103" s="12"/>
    </row>
    <row r="104" spans="1:8">
      <c r="A104" s="5">
        <v>103</v>
      </c>
      <c r="B104" s="69" t="s">
        <v>124</v>
      </c>
      <c r="C104" s="63">
        <v>7005.28546028986</v>
      </c>
      <c r="D104" s="63"/>
      <c r="E104" s="63"/>
      <c r="F104" s="6">
        <v>4000</v>
      </c>
      <c r="G104" s="6">
        <f>C104+D104+E104-F104</f>
        <v>3005.28546028986</v>
      </c>
      <c r="H104" s="58" t="s">
        <v>140</v>
      </c>
    </row>
    <row r="105" spans="1:8">
      <c r="A105" s="5">
        <v>104</v>
      </c>
      <c r="B105" s="49" t="s">
        <v>125</v>
      </c>
      <c r="C105" s="63">
        <v>1000</v>
      </c>
      <c r="D105" s="63"/>
      <c r="E105" s="63"/>
      <c r="F105" s="6"/>
      <c r="G105" s="6">
        <f>C105+D105+E105-F105</f>
        <v>1000</v>
      </c>
      <c r="H105" s="58"/>
    </row>
    <row r="106" spans="1:8">
      <c r="A106" s="20" t="s">
        <v>127</v>
      </c>
      <c r="B106" s="12"/>
      <c r="C106" s="22">
        <f t="shared" ref="C106:G106" si="2">SUM(C3:C105)</f>
        <v>2261622.50344281</v>
      </c>
      <c r="D106" s="22">
        <f>SUM(D3:D105)</f>
        <v>17600</v>
      </c>
      <c r="E106" s="22">
        <f>SUM(E3:E105)</f>
        <v>1440</v>
      </c>
      <c r="F106" s="22">
        <f>SUM(F3:F105)</f>
        <v>303300</v>
      </c>
      <c r="G106" s="22">
        <f>SUM(G3:G105)</f>
        <v>1977362.50344281</v>
      </c>
      <c r="H106" s="12"/>
    </row>
    <row r="107" ht="15.75" customHeight="1"/>
  </sheetData>
  <mergeCells count="1">
    <mergeCell ref="A1:H1"/>
  </mergeCells>
  <pageMargins left="0.354166666666667" right="0.354166666666667" top="0.393055555555556" bottom="0.196527777777778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07"/>
  <sheetViews>
    <sheetView workbookViewId="0">
      <selection activeCell="F104" sqref="F104"/>
    </sheetView>
  </sheetViews>
  <sheetFormatPr defaultColWidth="9" defaultRowHeight="14.25"/>
  <cols>
    <col min="1" max="1" width="4" customWidth="1"/>
    <col min="2" max="2" width="6.75" customWidth="1"/>
    <col min="3" max="3" width="10.875" customWidth="1"/>
    <col min="4" max="4" width="9.25" customWidth="1"/>
    <col min="5" max="5" width="7.375" customWidth="1"/>
    <col min="6" max="6" width="8.875" customWidth="1"/>
    <col min="7" max="7" width="9.375" customWidth="1"/>
    <col min="8" max="8" width="9" customWidth="1"/>
    <col min="9" max="9" width="10.625" customWidth="1"/>
    <col min="10" max="10" width="10.75" customWidth="1"/>
    <col min="11" max="11" width="5.25" customWidth="1"/>
  </cols>
  <sheetData>
    <row r="1" ht="31.5" customHeight="1" spans="1:11">
      <c r="A1" s="3" t="s">
        <v>146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5" customHeight="1" spans="1:11">
      <c r="A2" s="4" t="s">
        <v>18</v>
      </c>
      <c r="B2" s="4" t="s">
        <v>19</v>
      </c>
      <c r="C2" s="4" t="s">
        <v>147</v>
      </c>
      <c r="D2" s="4" t="s">
        <v>148</v>
      </c>
      <c r="E2" s="4" t="s">
        <v>149</v>
      </c>
      <c r="F2" s="4" t="s">
        <v>150</v>
      </c>
      <c r="G2" s="4" t="s">
        <v>151</v>
      </c>
      <c r="H2" s="4" t="s">
        <v>152</v>
      </c>
      <c r="I2" s="4" t="s">
        <v>21</v>
      </c>
      <c r="J2" s="4" t="s">
        <v>153</v>
      </c>
      <c r="K2" s="11" t="s">
        <v>23</v>
      </c>
    </row>
    <row r="3" customHeight="1" spans="1:11">
      <c r="A3" s="5">
        <v>1</v>
      </c>
      <c r="B3" s="5" t="s">
        <v>24</v>
      </c>
      <c r="C3" s="6">
        <v>69785.7</v>
      </c>
      <c r="D3" s="6"/>
      <c r="E3" s="6"/>
      <c r="F3" s="6">
        <v>500</v>
      </c>
      <c r="G3" s="6">
        <v>600</v>
      </c>
      <c r="H3" s="6">
        <v>600</v>
      </c>
      <c r="I3" s="6">
        <v>5000</v>
      </c>
      <c r="J3" s="6">
        <f>SUM(C3+D3+E3+F3+G3+H3-I3)</f>
        <v>66485.7</v>
      </c>
      <c r="K3" s="12"/>
    </row>
    <row r="4" spans="1:11">
      <c r="A4" s="5">
        <v>2</v>
      </c>
      <c r="B4" s="67" t="s">
        <v>25</v>
      </c>
      <c r="C4" s="6">
        <v>26793.3751922173</v>
      </c>
      <c r="D4" s="6"/>
      <c r="E4" s="6"/>
      <c r="F4" s="6">
        <v>500</v>
      </c>
      <c r="G4" s="6"/>
      <c r="H4" s="6"/>
      <c r="I4" s="6">
        <v>4000</v>
      </c>
      <c r="J4" s="6">
        <f>SUM(C4+D4+E4+F4+G4+H4-I4)</f>
        <v>23293.3751922173</v>
      </c>
      <c r="K4" s="12"/>
    </row>
    <row r="5" spans="1:11">
      <c r="A5" s="5">
        <v>3</v>
      </c>
      <c r="B5" s="67" t="s">
        <v>26</v>
      </c>
      <c r="C5" s="6">
        <v>24641.4912668029</v>
      </c>
      <c r="D5" s="6"/>
      <c r="E5" s="6"/>
      <c r="F5" s="6">
        <v>500</v>
      </c>
      <c r="G5" s="6"/>
      <c r="H5" s="6">
        <v>600</v>
      </c>
      <c r="I5" s="6">
        <v>3000</v>
      </c>
      <c r="J5" s="6">
        <f t="shared" ref="J5:J69" si="0">SUM(C5+D5+E5+F5+G5+H5-I5)</f>
        <v>22741.4912668029</v>
      </c>
      <c r="K5" s="12"/>
    </row>
    <row r="6" spans="1:11">
      <c r="A6" s="5">
        <v>4</v>
      </c>
      <c r="B6" s="67" t="s">
        <v>27</v>
      </c>
      <c r="C6" s="6">
        <v>35902.2913691341</v>
      </c>
      <c r="D6" s="6"/>
      <c r="E6" s="6"/>
      <c r="F6" s="6">
        <v>500</v>
      </c>
      <c r="G6" s="6"/>
      <c r="H6" s="6">
        <v>600</v>
      </c>
      <c r="I6" s="6">
        <v>4000</v>
      </c>
      <c r="J6" s="6">
        <f>SUM(C6+D6+E6+F6+G6+H6-I6)</f>
        <v>33002.2913691341</v>
      </c>
      <c r="K6" s="12"/>
    </row>
    <row r="7" spans="1:11">
      <c r="A7" s="5">
        <v>5</v>
      </c>
      <c r="B7" s="67" t="s">
        <v>28</v>
      </c>
      <c r="C7" s="6">
        <v>43250.1861505065</v>
      </c>
      <c r="D7" s="6"/>
      <c r="E7" s="6"/>
      <c r="F7" s="6"/>
      <c r="G7" s="6"/>
      <c r="H7" s="6"/>
      <c r="I7" s="6">
        <v>4000</v>
      </c>
      <c r="J7" s="6">
        <f>SUM(C7+D7+E7+F7+G7+H7-I7)</f>
        <v>39250.1861505065</v>
      </c>
      <c r="K7" s="12"/>
    </row>
    <row r="8" spans="1:11">
      <c r="A8" s="5">
        <v>6</v>
      </c>
      <c r="B8" s="67" t="s">
        <v>29</v>
      </c>
      <c r="C8" s="6">
        <v>15676.3281024511</v>
      </c>
      <c r="D8" s="6"/>
      <c r="E8" s="6"/>
      <c r="F8" s="6"/>
      <c r="G8" s="6"/>
      <c r="H8" s="6"/>
      <c r="I8" s="6">
        <v>3000</v>
      </c>
      <c r="J8" s="6">
        <f>SUM(C8+D8+E8+F8+G8+H8-I8)</f>
        <v>12676.3281024511</v>
      </c>
      <c r="K8" s="12"/>
    </row>
    <row r="9" spans="1:11">
      <c r="A9" s="5">
        <v>7</v>
      </c>
      <c r="B9" s="67" t="s">
        <v>30</v>
      </c>
      <c r="C9" s="6">
        <v>2315.21026336202</v>
      </c>
      <c r="D9" s="6"/>
      <c r="E9" s="6"/>
      <c r="F9" s="6"/>
      <c r="G9" s="6"/>
      <c r="H9" s="6"/>
      <c r="I9" s="6">
        <v>3000</v>
      </c>
      <c r="J9" s="6">
        <f>SUM(C9+D9+E9+F9+G9+H9-I9)</f>
        <v>-684.789736637984</v>
      </c>
      <c r="K9" s="12"/>
    </row>
    <row r="10" spans="1:11">
      <c r="A10" s="5">
        <v>8</v>
      </c>
      <c r="B10" s="67" t="s">
        <v>31</v>
      </c>
      <c r="C10" s="6">
        <v>8760.6334389114</v>
      </c>
      <c r="D10" s="6"/>
      <c r="E10" s="6"/>
      <c r="F10" s="6"/>
      <c r="G10" s="6"/>
      <c r="H10" s="6"/>
      <c r="I10" s="6">
        <v>3000</v>
      </c>
      <c r="J10" s="6">
        <f>SUM(C10+D10+E10+F10+G10+H10-I10)</f>
        <v>5760.6334389114</v>
      </c>
      <c r="K10" s="12"/>
    </row>
    <row r="11" spans="1:11">
      <c r="A11" s="5">
        <v>9</v>
      </c>
      <c r="B11" s="67" t="s">
        <v>32</v>
      </c>
      <c r="C11" s="6">
        <v>8280.44367713169</v>
      </c>
      <c r="D11" s="6"/>
      <c r="E11" s="6"/>
      <c r="F11" s="6"/>
      <c r="G11" s="6"/>
      <c r="H11" s="6"/>
      <c r="I11" s="6">
        <v>2900</v>
      </c>
      <c r="J11" s="6">
        <f>SUM(C11+D11+E11+F11+G11+H11-I11)</f>
        <v>5380.44367713169</v>
      </c>
      <c r="K11" s="12"/>
    </row>
    <row r="12" spans="1:11">
      <c r="A12" s="5">
        <v>10</v>
      </c>
      <c r="B12" s="67" t="s">
        <v>33</v>
      </c>
      <c r="C12" s="6">
        <v>12383.598260014</v>
      </c>
      <c r="D12" s="6"/>
      <c r="E12" s="6"/>
      <c r="F12" s="6">
        <v>500</v>
      </c>
      <c r="G12" s="6">
        <v>600</v>
      </c>
      <c r="H12" s="6">
        <v>600</v>
      </c>
      <c r="I12" s="6">
        <v>3000</v>
      </c>
      <c r="J12" s="6">
        <f>SUM(C12+D12+E12+F12+G12+H12-I12)</f>
        <v>11083.598260014</v>
      </c>
      <c r="K12" s="12"/>
    </row>
    <row r="13" spans="1:11">
      <c r="A13" s="5">
        <v>11</v>
      </c>
      <c r="B13" s="67" t="s">
        <v>34</v>
      </c>
      <c r="C13" s="6">
        <v>8115.27254660468</v>
      </c>
      <c r="D13" s="6"/>
      <c r="E13" s="6"/>
      <c r="F13" s="6">
        <v>500</v>
      </c>
      <c r="G13" s="6">
        <v>600</v>
      </c>
      <c r="H13" s="6">
        <v>600</v>
      </c>
      <c r="I13" s="6">
        <v>3000</v>
      </c>
      <c r="J13" s="6">
        <f>SUM(C13+D13+E13+F13+G13+H13-I13)</f>
        <v>6815.27254660468</v>
      </c>
      <c r="K13" s="12"/>
    </row>
    <row r="14" spans="1:11">
      <c r="A14" s="5">
        <v>12</v>
      </c>
      <c r="B14" s="67" t="s">
        <v>35</v>
      </c>
      <c r="C14" s="6">
        <v>-2897.33937964713</v>
      </c>
      <c r="D14" s="6"/>
      <c r="E14" s="6"/>
      <c r="F14" s="6"/>
      <c r="G14" s="6"/>
      <c r="H14" s="6"/>
      <c r="I14" s="6">
        <v>0</v>
      </c>
      <c r="J14" s="6">
        <f>SUM(C14+D14+E14+F14+G14+H14-I14)</f>
        <v>-2897.33937964713</v>
      </c>
      <c r="K14" s="12"/>
    </row>
    <row r="15" spans="1:11">
      <c r="A15" s="5">
        <v>13</v>
      </c>
      <c r="B15" s="67" t="s">
        <v>36</v>
      </c>
      <c r="C15" s="6">
        <v>-8182.59873410205</v>
      </c>
      <c r="D15" s="6"/>
      <c r="E15" s="6"/>
      <c r="F15" s="6"/>
      <c r="G15" s="6"/>
      <c r="H15" s="6"/>
      <c r="I15" s="6">
        <v>3000</v>
      </c>
      <c r="J15" s="6">
        <f>SUM(C15+D15+E15+F15+G15+H15-I15)</f>
        <v>-11182.5987341021</v>
      </c>
      <c r="K15" s="12"/>
    </row>
    <row r="16" spans="1:11">
      <c r="A16" s="5">
        <v>14</v>
      </c>
      <c r="B16" s="67" t="s">
        <v>37</v>
      </c>
      <c r="C16" s="6">
        <v>22437.8040361943</v>
      </c>
      <c r="D16" s="6"/>
      <c r="E16" s="6"/>
      <c r="F16" s="6"/>
      <c r="G16" s="6"/>
      <c r="H16" s="6"/>
      <c r="I16" s="6">
        <v>3000</v>
      </c>
      <c r="J16" s="6">
        <f>SUM(C16+D16+E16+F16+G16+H16-I16)</f>
        <v>19437.8040361943</v>
      </c>
      <c r="K16" s="12"/>
    </row>
    <row r="17" spans="1:11">
      <c r="A17" s="5">
        <v>15</v>
      </c>
      <c r="B17" s="67" t="s">
        <v>38</v>
      </c>
      <c r="C17" s="6">
        <v>62815.6487531011</v>
      </c>
      <c r="D17" s="6"/>
      <c r="E17" s="6"/>
      <c r="F17" s="6"/>
      <c r="G17" s="6">
        <v>600</v>
      </c>
      <c r="H17" s="6">
        <v>600</v>
      </c>
      <c r="I17" s="6">
        <v>4000</v>
      </c>
      <c r="J17" s="6">
        <f>SUM(C17+D17+E17+F17+G17+H17-I17)</f>
        <v>60015.6487531011</v>
      </c>
      <c r="K17" s="12"/>
    </row>
    <row r="18" spans="1:11">
      <c r="A18" s="5">
        <v>16</v>
      </c>
      <c r="B18" s="67" t="s">
        <v>39</v>
      </c>
      <c r="C18" s="6">
        <v>18666.12314551</v>
      </c>
      <c r="D18" s="6"/>
      <c r="E18" s="6"/>
      <c r="F18" s="6">
        <v>500</v>
      </c>
      <c r="G18" s="6"/>
      <c r="H18" s="6"/>
      <c r="I18" s="6">
        <v>2000</v>
      </c>
      <c r="J18" s="6">
        <f>SUM(C18+D18+E18+F18+G18+H18-I18)</f>
        <v>17166.12314551</v>
      </c>
      <c r="K18" s="12"/>
    </row>
    <row r="19" spans="1:11">
      <c r="A19" s="5">
        <v>17</v>
      </c>
      <c r="B19" s="67" t="s">
        <v>40</v>
      </c>
      <c r="C19" s="6">
        <v>15585.6055967528</v>
      </c>
      <c r="D19" s="6"/>
      <c r="E19" s="6">
        <v>150</v>
      </c>
      <c r="F19" s="6"/>
      <c r="G19" s="6"/>
      <c r="H19" s="6"/>
      <c r="I19" s="6">
        <v>3500</v>
      </c>
      <c r="J19" s="6">
        <f>SUM(C19+D19+E19+F19+G19+H19-I19)</f>
        <v>12235.6055967528</v>
      </c>
      <c r="K19" s="12"/>
    </row>
    <row r="20" spans="1:11">
      <c r="A20" s="5">
        <v>18</v>
      </c>
      <c r="B20" s="67" t="s">
        <v>41</v>
      </c>
      <c r="C20" s="6">
        <v>42117.856624999</v>
      </c>
      <c r="D20" s="6"/>
      <c r="E20" s="6"/>
      <c r="F20" s="6"/>
      <c r="G20" s="6"/>
      <c r="H20" s="6">
        <v>600</v>
      </c>
      <c r="I20" s="6">
        <v>3000</v>
      </c>
      <c r="J20" s="6">
        <f>SUM(C20+D20+E20+F20+G20+H20-I20)</f>
        <v>39717.856624999</v>
      </c>
      <c r="K20" s="12"/>
    </row>
    <row r="21" spans="1:11">
      <c r="A21" s="5">
        <v>19</v>
      </c>
      <c r="B21" s="67" t="s">
        <v>42</v>
      </c>
      <c r="C21" s="6">
        <v>74162.3178778815</v>
      </c>
      <c r="D21" s="6"/>
      <c r="E21" s="6"/>
      <c r="F21" s="6"/>
      <c r="G21" s="6">
        <v>600</v>
      </c>
      <c r="H21" s="6"/>
      <c r="I21" s="6">
        <v>5000</v>
      </c>
      <c r="J21" s="6">
        <f>SUM(C21+D21+E21+F21+G21+H21-I21)</f>
        <v>69762.3178778815</v>
      </c>
      <c r="K21" s="12"/>
    </row>
    <row r="22" spans="1:11">
      <c r="A22" s="5">
        <v>20</v>
      </c>
      <c r="B22" s="67" t="s">
        <v>43</v>
      </c>
      <c r="C22" s="6">
        <v>28159.0303237617</v>
      </c>
      <c r="D22" s="6"/>
      <c r="E22" s="6"/>
      <c r="F22" s="6"/>
      <c r="G22" s="6"/>
      <c r="H22" s="6"/>
      <c r="I22" s="6">
        <v>3000</v>
      </c>
      <c r="J22" s="6">
        <f>SUM(C22+D22+E22+F22+G22+H22-I22)</f>
        <v>25159.0303237617</v>
      </c>
      <c r="K22" s="12"/>
    </row>
    <row r="23" spans="1:11">
      <c r="A23" s="5">
        <v>21</v>
      </c>
      <c r="B23" s="67" t="s">
        <v>44</v>
      </c>
      <c r="C23" s="6">
        <v>14961.2784693842</v>
      </c>
      <c r="D23" s="6"/>
      <c r="E23" s="6"/>
      <c r="F23" s="6">
        <v>500</v>
      </c>
      <c r="G23" s="6"/>
      <c r="H23" s="6">
        <v>600</v>
      </c>
      <c r="I23" s="6">
        <v>3000</v>
      </c>
      <c r="J23" s="6">
        <f>SUM(C23+D23+E23+F23+G23+H23-I23)</f>
        <v>13061.2784693842</v>
      </c>
      <c r="K23" s="12"/>
    </row>
    <row r="24" spans="1:11">
      <c r="A24" s="5">
        <v>22</v>
      </c>
      <c r="B24" s="67" t="s">
        <v>45</v>
      </c>
      <c r="C24" s="6">
        <v>5097.04463825082</v>
      </c>
      <c r="D24" s="6"/>
      <c r="E24" s="6"/>
      <c r="F24" s="6"/>
      <c r="G24" s="6"/>
      <c r="H24" s="6"/>
      <c r="I24" s="6">
        <v>2900</v>
      </c>
      <c r="J24" s="6">
        <f>SUM(C24+D24+E24+F24+G24+H24-I24)</f>
        <v>2197.04463825082</v>
      </c>
      <c r="K24" s="12"/>
    </row>
    <row r="25" spans="1:11">
      <c r="A25" s="5">
        <v>23</v>
      </c>
      <c r="B25" s="67" t="s">
        <v>46</v>
      </c>
      <c r="C25" s="6">
        <v>19475.6727901728</v>
      </c>
      <c r="D25" s="6"/>
      <c r="E25" s="6"/>
      <c r="F25" s="6">
        <v>500</v>
      </c>
      <c r="G25" s="6">
        <v>600</v>
      </c>
      <c r="H25" s="6"/>
      <c r="I25" s="6">
        <v>4500</v>
      </c>
      <c r="J25" s="6">
        <f>SUM(C25+D25+E25+F25+G25+H25-I25)</f>
        <v>16075.6727901728</v>
      </c>
      <c r="K25" s="12"/>
    </row>
    <row r="26" spans="1:11">
      <c r="A26" s="5">
        <v>24</v>
      </c>
      <c r="B26" s="67" t="s">
        <v>47</v>
      </c>
      <c r="C26" s="6">
        <v>40642.4901020899</v>
      </c>
      <c r="D26" s="6"/>
      <c r="E26" s="6"/>
      <c r="F26" s="6"/>
      <c r="G26" s="6">
        <v>600</v>
      </c>
      <c r="H26" s="6"/>
      <c r="I26" s="6">
        <v>4000</v>
      </c>
      <c r="J26" s="6">
        <f>SUM(C26+D26+E26+F26+G26+H26-I26)</f>
        <v>37242.4901020899</v>
      </c>
      <c r="K26" s="12"/>
    </row>
    <row r="27" spans="1:11">
      <c r="A27" s="5">
        <v>25</v>
      </c>
      <c r="B27" s="67" t="s">
        <v>48</v>
      </c>
      <c r="C27" s="6">
        <v>1474.58410804061</v>
      </c>
      <c r="D27" s="6"/>
      <c r="E27" s="6"/>
      <c r="F27" s="6">
        <v>500</v>
      </c>
      <c r="G27" s="6"/>
      <c r="H27" s="6"/>
      <c r="I27" s="6">
        <v>3000</v>
      </c>
      <c r="J27" s="6">
        <f>SUM(C27+D27+E27+F27+G27+H27-I27)</f>
        <v>-1025.41589195939</v>
      </c>
      <c r="K27" s="12"/>
    </row>
    <row r="28" spans="1:11">
      <c r="A28" s="5">
        <v>26</v>
      </c>
      <c r="B28" s="67" t="s">
        <v>49</v>
      </c>
      <c r="C28" s="6">
        <v>40878.6032451107</v>
      </c>
      <c r="D28" s="6"/>
      <c r="E28" s="6"/>
      <c r="F28" s="6"/>
      <c r="G28" s="6"/>
      <c r="H28" s="6"/>
      <c r="I28" s="6">
        <v>2900</v>
      </c>
      <c r="J28" s="6">
        <f>SUM(C28+D28+E28+F28+G28+H28-I28)</f>
        <v>37978.6032451107</v>
      </c>
      <c r="K28" s="12"/>
    </row>
    <row r="29" spans="1:11">
      <c r="A29" s="5">
        <v>27</v>
      </c>
      <c r="B29" s="67" t="s">
        <v>50</v>
      </c>
      <c r="C29" s="6">
        <v>2114.32021222938</v>
      </c>
      <c r="D29" s="6"/>
      <c r="E29" s="6">
        <v>150</v>
      </c>
      <c r="F29" s="6"/>
      <c r="G29" s="6"/>
      <c r="H29" s="6"/>
      <c r="I29" s="6">
        <v>3000</v>
      </c>
      <c r="J29" s="6">
        <f>SUM(C29+D29+E29+F29+G29+H29-I29)</f>
        <v>-735.679787770619</v>
      </c>
      <c r="K29" s="12"/>
    </row>
    <row r="30" spans="1:11">
      <c r="A30" s="5">
        <v>28</v>
      </c>
      <c r="B30" s="67" t="s">
        <v>51</v>
      </c>
      <c r="C30" s="6">
        <v>-5346.42850996543</v>
      </c>
      <c r="D30" s="6"/>
      <c r="E30" s="6"/>
      <c r="F30" s="6"/>
      <c r="G30" s="6"/>
      <c r="H30" s="6"/>
      <c r="I30" s="6">
        <v>2400</v>
      </c>
      <c r="J30" s="6">
        <f>SUM(C30+D30+E30+F30+G30+H30-I30)</f>
        <v>-7746.42850996543</v>
      </c>
      <c r="K30" s="12"/>
    </row>
    <row r="31" spans="1:11">
      <c r="A31" s="5">
        <v>29</v>
      </c>
      <c r="B31" s="67" t="s">
        <v>52</v>
      </c>
      <c r="C31" s="6">
        <v>81810.5062151713</v>
      </c>
      <c r="D31" s="6"/>
      <c r="E31" s="6"/>
      <c r="F31" s="6">
        <v>500</v>
      </c>
      <c r="G31" s="6"/>
      <c r="H31" s="6">
        <v>600</v>
      </c>
      <c r="I31" s="6">
        <v>5000</v>
      </c>
      <c r="J31" s="6">
        <f>SUM(C31+D31+E31+F31+G31+H31-I31)</f>
        <v>77910.5062151713</v>
      </c>
      <c r="K31" s="12"/>
    </row>
    <row r="32" spans="1:11">
      <c r="A32" s="5">
        <v>30</v>
      </c>
      <c r="B32" s="67" t="s">
        <v>53</v>
      </c>
      <c r="C32" s="6">
        <v>-8133.98231418322</v>
      </c>
      <c r="D32" s="6"/>
      <c r="E32" s="6"/>
      <c r="F32" s="6"/>
      <c r="G32" s="6"/>
      <c r="H32" s="6"/>
      <c r="I32" s="6">
        <v>3000</v>
      </c>
      <c r="J32" s="6">
        <f>SUM(C32+D32+E32+F32+G32+H32-I32)</f>
        <v>-11133.9823141832</v>
      </c>
      <c r="K32" s="12"/>
    </row>
    <row r="33" spans="1:11">
      <c r="A33" s="5">
        <v>31</v>
      </c>
      <c r="B33" s="67" t="s">
        <v>54</v>
      </c>
      <c r="C33" s="6">
        <v>27739.902497824</v>
      </c>
      <c r="D33" s="6"/>
      <c r="E33" s="6"/>
      <c r="F33" s="6"/>
      <c r="G33" s="6"/>
      <c r="H33" s="6"/>
      <c r="I33" s="6">
        <v>3000</v>
      </c>
      <c r="J33" s="6">
        <f>SUM(C33+D33+E33+F33+G33+H33-I33)</f>
        <v>24739.902497824</v>
      </c>
      <c r="K33" s="12"/>
    </row>
    <row r="34" spans="1:11">
      <c r="A34" s="5">
        <v>32</v>
      </c>
      <c r="B34" s="67" t="s">
        <v>55</v>
      </c>
      <c r="C34" s="6">
        <v>5136.51403812865</v>
      </c>
      <c r="D34" s="6"/>
      <c r="E34" s="6"/>
      <c r="F34" s="6">
        <v>500</v>
      </c>
      <c r="G34" s="6"/>
      <c r="H34" s="6"/>
      <c r="I34" s="6">
        <v>3000</v>
      </c>
      <c r="J34" s="6">
        <f>SUM(C34+D34+E34+F34+G34+H34-I34)</f>
        <v>2636.51403812865</v>
      </c>
      <c r="K34" s="12"/>
    </row>
    <row r="35" spans="1:11">
      <c r="A35" s="5">
        <v>33</v>
      </c>
      <c r="B35" s="67" t="s">
        <v>56</v>
      </c>
      <c r="C35" s="6">
        <v>5973.33141196695</v>
      </c>
      <c r="D35" s="6"/>
      <c r="E35" s="6"/>
      <c r="F35" s="6"/>
      <c r="G35" s="6"/>
      <c r="H35" s="6"/>
      <c r="I35" s="6">
        <v>3500</v>
      </c>
      <c r="J35" s="6">
        <f>SUM(C35+D35+E35+F35+G35+H35-I35)</f>
        <v>2473.33141196695</v>
      </c>
      <c r="K35" s="12"/>
    </row>
    <row r="36" spans="1:11">
      <c r="A36" s="5">
        <v>34</v>
      </c>
      <c r="B36" s="67" t="s">
        <v>57</v>
      </c>
      <c r="C36" s="6">
        <v>19776.900994849</v>
      </c>
      <c r="D36" s="6"/>
      <c r="E36" s="6"/>
      <c r="F36" s="6"/>
      <c r="G36" s="6"/>
      <c r="H36" s="6"/>
      <c r="I36" s="6">
        <v>3000</v>
      </c>
      <c r="J36" s="6">
        <f>SUM(C36+D36+E36+F36+G36+H36-I36)</f>
        <v>16776.900994849</v>
      </c>
      <c r="K36" s="12"/>
    </row>
    <row r="37" spans="1:11">
      <c r="A37" s="5">
        <v>35</v>
      </c>
      <c r="B37" s="67" t="s">
        <v>58</v>
      </c>
      <c r="C37" s="6">
        <v>33479.6677427337</v>
      </c>
      <c r="D37" s="6"/>
      <c r="E37" s="6"/>
      <c r="F37" s="6">
        <v>500</v>
      </c>
      <c r="G37" s="6"/>
      <c r="H37" s="6"/>
      <c r="I37" s="6">
        <v>3500</v>
      </c>
      <c r="J37" s="6">
        <f>SUM(C37+D37+E37+F37+G37+H37-I37)</f>
        <v>30479.6677427337</v>
      </c>
      <c r="K37" s="12"/>
    </row>
    <row r="38" spans="1:11">
      <c r="A38" s="5">
        <v>36</v>
      </c>
      <c r="B38" s="67" t="s">
        <v>59</v>
      </c>
      <c r="C38" s="6">
        <v>30745.5661595221</v>
      </c>
      <c r="D38" s="6"/>
      <c r="E38" s="6"/>
      <c r="F38" s="6"/>
      <c r="G38" s="6"/>
      <c r="H38" s="6"/>
      <c r="I38" s="6">
        <v>3000</v>
      </c>
      <c r="J38" s="6">
        <f>SUM(C38+D38+E38+F38+G38+H38-I38)</f>
        <v>27745.5661595221</v>
      </c>
      <c r="K38" s="12"/>
    </row>
    <row r="39" spans="1:11">
      <c r="A39" s="5">
        <v>37</v>
      </c>
      <c r="B39" s="67" t="s">
        <v>60</v>
      </c>
      <c r="C39" s="6">
        <v>23934.1744495327</v>
      </c>
      <c r="D39" s="6"/>
      <c r="E39" s="6"/>
      <c r="F39" s="6"/>
      <c r="G39" s="6"/>
      <c r="H39" s="6"/>
      <c r="I39" s="6">
        <v>3000</v>
      </c>
      <c r="J39" s="6">
        <f>SUM(C39+D39+E39+F39+G39+H39-I39)</f>
        <v>20934.1744495327</v>
      </c>
      <c r="K39" s="12"/>
    </row>
    <row r="40" spans="1:11">
      <c r="A40" s="5">
        <v>38</v>
      </c>
      <c r="B40" s="67" t="s">
        <v>61</v>
      </c>
      <c r="C40" s="6">
        <v>30436.4220623206</v>
      </c>
      <c r="D40" s="6"/>
      <c r="E40" s="6"/>
      <c r="F40" s="6">
        <v>500</v>
      </c>
      <c r="G40" s="6"/>
      <c r="H40" s="6">
        <v>600</v>
      </c>
      <c r="I40" s="6">
        <v>4000</v>
      </c>
      <c r="J40" s="6">
        <f>SUM(C40+D40+E40+F40+G40+H40-I40)</f>
        <v>27536.4220623206</v>
      </c>
      <c r="K40" s="12"/>
    </row>
    <row r="41" spans="1:11">
      <c r="A41" s="5">
        <v>39</v>
      </c>
      <c r="B41" s="67" t="s">
        <v>62</v>
      </c>
      <c r="C41" s="6">
        <v>33624.6399304432</v>
      </c>
      <c r="D41" s="6"/>
      <c r="E41" s="6"/>
      <c r="F41" s="6"/>
      <c r="G41" s="6"/>
      <c r="H41" s="6"/>
      <c r="I41" s="6">
        <v>3300</v>
      </c>
      <c r="J41" s="6">
        <f>SUM(C41+D41+E41+F41+G41+H41-I41)</f>
        <v>30324.6399304432</v>
      </c>
      <c r="K41" s="12"/>
    </row>
    <row r="42" spans="1:11">
      <c r="A42" s="5">
        <v>40</v>
      </c>
      <c r="B42" s="67" t="s">
        <v>63</v>
      </c>
      <c r="C42" s="6">
        <v>33059.3607686957</v>
      </c>
      <c r="D42" s="6"/>
      <c r="E42" s="6"/>
      <c r="F42" s="6"/>
      <c r="G42" s="6"/>
      <c r="H42" s="6"/>
      <c r="I42" s="6">
        <v>0</v>
      </c>
      <c r="J42" s="6">
        <f>SUM(C42+D42+E42+F42+G42+H42-I42)</f>
        <v>33059.3607686957</v>
      </c>
      <c r="K42" s="12"/>
    </row>
    <row r="43" spans="1:11">
      <c r="A43" s="5">
        <v>41</v>
      </c>
      <c r="B43" s="67" t="s">
        <v>64</v>
      </c>
      <c r="C43" s="6">
        <v>23374.9250062526</v>
      </c>
      <c r="D43" s="6"/>
      <c r="E43" s="6"/>
      <c r="F43" s="6"/>
      <c r="G43" s="6"/>
      <c r="H43" s="6"/>
      <c r="I43" s="6">
        <v>2900</v>
      </c>
      <c r="J43" s="6">
        <f>SUM(C43+D43+E43+F43+G43+H43-I43)</f>
        <v>20474.9250062526</v>
      </c>
      <c r="K43" s="12"/>
    </row>
    <row r="44" spans="1:11">
      <c r="A44" s="5">
        <v>42</v>
      </c>
      <c r="B44" s="67" t="s">
        <v>65</v>
      </c>
      <c r="C44" s="6">
        <v>-5299.24261903563</v>
      </c>
      <c r="D44" s="6"/>
      <c r="E44" s="6"/>
      <c r="F44" s="6"/>
      <c r="G44" s="6"/>
      <c r="H44" s="6"/>
      <c r="I44" s="6">
        <v>2900</v>
      </c>
      <c r="J44" s="6">
        <f>SUM(C44+D44+E44+F44+G44+H44-I44)</f>
        <v>-8199.24261903563</v>
      </c>
      <c r="K44" s="12"/>
    </row>
    <row r="45" spans="1:11">
      <c r="A45" s="5">
        <v>43</v>
      </c>
      <c r="B45" s="67" t="s">
        <v>66</v>
      </c>
      <c r="C45" s="6">
        <v>45353.7053973206</v>
      </c>
      <c r="D45" s="6"/>
      <c r="E45" s="6"/>
      <c r="F45" s="6">
        <v>500</v>
      </c>
      <c r="G45" s="6"/>
      <c r="H45" s="6"/>
      <c r="I45" s="6">
        <v>4000</v>
      </c>
      <c r="J45" s="6">
        <f>SUM(C45+D45+E45+F45+G45+H45-I45)</f>
        <v>41853.7053973206</v>
      </c>
      <c r="K45" s="12"/>
    </row>
    <row r="46" spans="1:11">
      <c r="A46" s="5">
        <v>44</v>
      </c>
      <c r="B46" s="67" t="s">
        <v>67</v>
      </c>
      <c r="C46" s="6">
        <v>36653.7708061309</v>
      </c>
      <c r="D46" s="6"/>
      <c r="E46" s="6"/>
      <c r="F46" s="6"/>
      <c r="G46" s="6"/>
      <c r="H46" s="6"/>
      <c r="I46" s="6">
        <v>4000</v>
      </c>
      <c r="J46" s="6">
        <f>SUM(C46+D46+E46+F46+G46+H46-I46)</f>
        <v>32653.7708061309</v>
      </c>
      <c r="K46" s="12"/>
    </row>
    <row r="47" spans="1:11">
      <c r="A47" s="5">
        <v>45</v>
      </c>
      <c r="B47" s="67" t="s">
        <v>68</v>
      </c>
      <c r="C47" s="6">
        <v>15548.6382538047</v>
      </c>
      <c r="D47" s="6"/>
      <c r="E47" s="6"/>
      <c r="F47" s="6"/>
      <c r="G47" s="6"/>
      <c r="H47" s="6"/>
      <c r="I47" s="6">
        <v>3000</v>
      </c>
      <c r="J47" s="6">
        <f>SUM(C47+D47+E47+F47+G47+H47-I47)</f>
        <v>12548.6382538047</v>
      </c>
      <c r="K47" s="12"/>
    </row>
    <row r="48" spans="1:11">
      <c r="A48" s="5">
        <v>46</v>
      </c>
      <c r="B48" s="67" t="s">
        <v>69</v>
      </c>
      <c r="C48" s="6">
        <v>29158.3347864844</v>
      </c>
      <c r="D48" s="6"/>
      <c r="E48" s="6"/>
      <c r="F48" s="6"/>
      <c r="G48" s="6"/>
      <c r="H48" s="6"/>
      <c r="I48" s="6">
        <v>3300</v>
      </c>
      <c r="J48" s="6">
        <f>SUM(C48+D48+E48+F48+G48+H48-I48)</f>
        <v>25858.3347864844</v>
      </c>
      <c r="K48" s="12"/>
    </row>
    <row r="49" spans="1:11">
      <c r="A49" s="5">
        <v>47</v>
      </c>
      <c r="B49" s="67" t="s">
        <v>70</v>
      </c>
      <c r="C49" s="6">
        <v>-8814.15646825454</v>
      </c>
      <c r="D49" s="6"/>
      <c r="E49" s="6"/>
      <c r="F49" s="6"/>
      <c r="G49" s="6"/>
      <c r="H49" s="6"/>
      <c r="I49" s="6">
        <v>3000</v>
      </c>
      <c r="J49" s="6">
        <f>SUM(C49+D49+E49+F49+G49+H49-I49)</f>
        <v>-11814.1564682545</v>
      </c>
      <c r="K49" s="12"/>
    </row>
    <row r="50" spans="1:11">
      <c r="A50" s="5">
        <v>48</v>
      </c>
      <c r="B50" s="67" t="s">
        <v>71</v>
      </c>
      <c r="C50" s="6">
        <v>12627.3276643655</v>
      </c>
      <c r="D50" s="6"/>
      <c r="E50" s="6"/>
      <c r="F50" s="6"/>
      <c r="G50" s="6"/>
      <c r="H50" s="6"/>
      <c r="I50" s="6">
        <v>3000</v>
      </c>
      <c r="J50" s="6">
        <f>SUM(C50+D50+E50+F50+G50+H50-I50)</f>
        <v>9627.32766436551</v>
      </c>
      <c r="K50" s="12"/>
    </row>
    <row r="51" spans="1:11">
      <c r="A51" s="5">
        <v>49</v>
      </c>
      <c r="B51" s="67" t="s">
        <v>72</v>
      </c>
      <c r="C51" s="6">
        <v>6948.91076869565</v>
      </c>
      <c r="D51" s="6"/>
      <c r="E51" s="6"/>
      <c r="F51" s="6"/>
      <c r="G51" s="6"/>
      <c r="H51" s="6"/>
      <c r="I51" s="6">
        <v>3500</v>
      </c>
      <c r="J51" s="6">
        <f>SUM(C51+D51+E51+F51+G51+H51-I51)</f>
        <v>3448.91076869565</v>
      </c>
      <c r="K51" s="12"/>
    </row>
    <row r="52" spans="1:11">
      <c r="A52" s="5">
        <v>50</v>
      </c>
      <c r="B52" s="8" t="s">
        <v>73</v>
      </c>
      <c r="C52" s="6">
        <v>37019.32</v>
      </c>
      <c r="D52" s="6"/>
      <c r="E52" s="6"/>
      <c r="F52" s="6"/>
      <c r="G52" s="6"/>
      <c r="H52" s="6"/>
      <c r="I52" s="6">
        <v>3500</v>
      </c>
      <c r="J52" s="6">
        <f>SUM(C52+D52+E52+F52+G52+H52-I52)</f>
        <v>33519.32</v>
      </c>
      <c r="K52" s="12"/>
    </row>
    <row r="53" spans="1:11">
      <c r="A53" s="5">
        <v>51</v>
      </c>
      <c r="B53" s="67" t="s">
        <v>74</v>
      </c>
      <c r="C53" s="6">
        <v>97.0063951097909</v>
      </c>
      <c r="D53" s="6"/>
      <c r="E53" s="6"/>
      <c r="F53" s="6"/>
      <c r="G53" s="6"/>
      <c r="H53" s="6"/>
      <c r="I53" s="6">
        <v>3000</v>
      </c>
      <c r="J53" s="6">
        <f>SUM(C53+D53+E53+F53+G53+H53-I53)</f>
        <v>-2902.99360489021</v>
      </c>
      <c r="K53" s="12"/>
    </row>
    <row r="54" spans="1:11">
      <c r="A54" s="5">
        <v>52</v>
      </c>
      <c r="B54" s="67" t="s">
        <v>75</v>
      </c>
      <c r="C54" s="6">
        <v>25093.6705012822</v>
      </c>
      <c r="D54" s="6"/>
      <c r="E54" s="6"/>
      <c r="F54" s="6">
        <v>500</v>
      </c>
      <c r="G54" s="6"/>
      <c r="H54" s="6"/>
      <c r="I54" s="6">
        <v>3000</v>
      </c>
      <c r="J54" s="6">
        <f>SUM(C54+D54+E54+F54+G54+H54-I54)</f>
        <v>22593.6705012822</v>
      </c>
      <c r="K54" s="12"/>
    </row>
    <row r="55" spans="1:11">
      <c r="A55" s="5">
        <v>53</v>
      </c>
      <c r="B55" s="67" t="s">
        <v>76</v>
      </c>
      <c r="C55" s="6">
        <v>23533.0386912704</v>
      </c>
      <c r="D55" s="6"/>
      <c r="E55" s="6"/>
      <c r="F55" s="6">
        <v>500</v>
      </c>
      <c r="G55" s="6"/>
      <c r="H55" s="6"/>
      <c r="I55" s="6">
        <v>3200</v>
      </c>
      <c r="J55" s="6">
        <f>SUM(C55+D55+E55+F55+G55+H55-I55)</f>
        <v>20833.0386912704</v>
      </c>
      <c r="K55" s="12"/>
    </row>
    <row r="56" spans="1:11">
      <c r="A56" s="5">
        <v>54</v>
      </c>
      <c r="B56" s="67" t="s">
        <v>77</v>
      </c>
      <c r="C56" s="6">
        <v>44482.202230305</v>
      </c>
      <c r="D56" s="6"/>
      <c r="E56" s="6"/>
      <c r="F56" s="6">
        <v>500</v>
      </c>
      <c r="G56" s="6"/>
      <c r="H56" s="6">
        <v>600</v>
      </c>
      <c r="I56" s="6">
        <v>4000</v>
      </c>
      <c r="J56" s="6">
        <f>SUM(C56+D56+E56+F56+G56+H56-I56)</f>
        <v>41582.202230305</v>
      </c>
      <c r="K56" s="12"/>
    </row>
    <row r="57" spans="1:11">
      <c r="A57" s="5">
        <v>55</v>
      </c>
      <c r="B57" s="67" t="s">
        <v>78</v>
      </c>
      <c r="C57" s="6">
        <v>11840.766471243</v>
      </c>
      <c r="D57" s="6"/>
      <c r="E57" s="6"/>
      <c r="F57" s="6"/>
      <c r="G57" s="6"/>
      <c r="H57" s="6"/>
      <c r="I57" s="6">
        <v>3000</v>
      </c>
      <c r="J57" s="6">
        <f>SUM(C57+D57+E57+F57+G57+H57-I57)</f>
        <v>8840.76647124305</v>
      </c>
      <c r="K57" s="12"/>
    </row>
    <row r="58" spans="1:11">
      <c r="A58" s="5">
        <v>56</v>
      </c>
      <c r="B58" s="67" t="s">
        <v>79</v>
      </c>
      <c r="C58" s="6">
        <v>3834.60745876682</v>
      </c>
      <c r="D58" s="6"/>
      <c r="E58" s="6"/>
      <c r="F58" s="6"/>
      <c r="G58" s="6"/>
      <c r="H58" s="6"/>
      <c r="I58" s="6">
        <v>3000</v>
      </c>
      <c r="J58" s="6">
        <f>SUM(C58+D58+E58+F58+G58+H58-I58)</f>
        <v>834.607458766819</v>
      </c>
      <c r="K58" s="12"/>
    </row>
    <row r="59" spans="1:11">
      <c r="A59" s="5">
        <v>57</v>
      </c>
      <c r="B59" s="67" t="s">
        <v>80</v>
      </c>
      <c r="C59" s="6">
        <v>30611.1781690677</v>
      </c>
      <c r="D59" s="6"/>
      <c r="E59" s="6"/>
      <c r="F59" s="6"/>
      <c r="G59" s="6"/>
      <c r="H59" s="6"/>
      <c r="I59" s="6">
        <v>3000</v>
      </c>
      <c r="J59" s="6">
        <f>SUM(C59+D59+E59+F59+G59+H59-I59)</f>
        <v>27611.1781690677</v>
      </c>
      <c r="K59" s="12"/>
    </row>
    <row r="60" spans="1:11">
      <c r="A60" s="5">
        <v>58</v>
      </c>
      <c r="B60" s="67" t="s">
        <v>81</v>
      </c>
      <c r="C60" s="6">
        <v>8111.99123115046</v>
      </c>
      <c r="D60" s="6"/>
      <c r="E60" s="6"/>
      <c r="F60" s="6"/>
      <c r="G60" s="6"/>
      <c r="H60" s="6"/>
      <c r="I60" s="6">
        <v>3000</v>
      </c>
      <c r="J60" s="6">
        <f>SUM(C60+D60+E60+F60+G60+H60-I60)</f>
        <v>5111.99123115046</v>
      </c>
      <c r="K60" s="12"/>
    </row>
    <row r="61" spans="1:11">
      <c r="A61" s="5">
        <v>59</v>
      </c>
      <c r="B61" s="67" t="s">
        <v>82</v>
      </c>
      <c r="C61" s="6">
        <v>49921.4523753867</v>
      </c>
      <c r="D61" s="6"/>
      <c r="E61" s="6"/>
      <c r="F61" s="6">
        <v>600</v>
      </c>
      <c r="G61" s="6">
        <v>600</v>
      </c>
      <c r="H61" s="6">
        <v>600</v>
      </c>
      <c r="I61" s="6">
        <v>3000</v>
      </c>
      <c r="J61" s="6">
        <f>SUM(C61+D61+E61+F61+G61+H61-I61)</f>
        <v>48721.4523753867</v>
      </c>
      <c r="K61" s="12"/>
    </row>
    <row r="62" spans="1:11">
      <c r="A62" s="5">
        <v>60</v>
      </c>
      <c r="B62" s="67" t="s">
        <v>83</v>
      </c>
      <c r="C62" s="6">
        <v>28974.1675724125</v>
      </c>
      <c r="D62" s="6"/>
      <c r="E62" s="6"/>
      <c r="F62" s="6"/>
      <c r="G62" s="6"/>
      <c r="H62" s="6"/>
      <c r="I62" s="6">
        <v>3000</v>
      </c>
      <c r="J62" s="6">
        <f>SUM(C62+D62+E62+F62+G62+H62-I62)</f>
        <v>25974.1675724125</v>
      </c>
      <c r="K62" s="12"/>
    </row>
    <row r="63" spans="1:11">
      <c r="A63" s="5">
        <v>61</v>
      </c>
      <c r="B63" s="67" t="s">
        <v>84</v>
      </c>
      <c r="C63" s="6">
        <v>-5099.26459074478</v>
      </c>
      <c r="D63" s="6"/>
      <c r="E63" s="6"/>
      <c r="F63" s="6"/>
      <c r="G63" s="6"/>
      <c r="H63" s="6"/>
      <c r="I63" s="6">
        <v>3000</v>
      </c>
      <c r="J63" s="6">
        <f>SUM(C63+D63+E63+F63+G63+H63-I63)</f>
        <v>-8099.26459074478</v>
      </c>
      <c r="K63" s="12"/>
    </row>
    <row r="64" spans="1:11">
      <c r="A64" s="5">
        <v>62</v>
      </c>
      <c r="B64" s="67" t="s">
        <v>85</v>
      </c>
      <c r="C64" s="6">
        <v>28374.4518650529</v>
      </c>
      <c r="D64" s="6"/>
      <c r="E64" s="6"/>
      <c r="F64" s="6"/>
      <c r="G64" s="6"/>
      <c r="H64" s="6"/>
      <c r="I64" s="6">
        <v>3000</v>
      </c>
      <c r="J64" s="6">
        <f>SUM(C64+D64+E64+F64+G64+H64-I64)</f>
        <v>25374.4518650529</v>
      </c>
      <c r="K64" s="12"/>
    </row>
    <row r="65" spans="1:11">
      <c r="A65" s="5">
        <v>63</v>
      </c>
      <c r="B65" s="67" t="s">
        <v>86</v>
      </c>
      <c r="C65" s="6">
        <v>25981.5905227297</v>
      </c>
      <c r="D65" s="6"/>
      <c r="E65" s="6"/>
      <c r="F65" s="6"/>
      <c r="G65" s="6"/>
      <c r="H65" s="6"/>
      <c r="I65" s="6">
        <v>3300</v>
      </c>
      <c r="J65" s="6">
        <f>SUM(C65+D65+E65+F65+G65+H65-I65)</f>
        <v>22681.5905227297</v>
      </c>
      <c r="K65" s="12"/>
    </row>
    <row r="66" spans="1:11">
      <c r="A66" s="5">
        <v>64</v>
      </c>
      <c r="B66" s="67" t="s">
        <v>87</v>
      </c>
      <c r="C66" s="6">
        <v>-3454.60033677193</v>
      </c>
      <c r="D66" s="6"/>
      <c r="E66" s="6"/>
      <c r="F66" s="6"/>
      <c r="G66" s="6"/>
      <c r="H66" s="6"/>
      <c r="I66" s="6">
        <v>3000</v>
      </c>
      <c r="J66" s="6">
        <f>SUM(C66+D66+E66+F66+G66+H66-I66)</f>
        <v>-6454.60033677193</v>
      </c>
      <c r="K66" s="12"/>
    </row>
    <row r="67" spans="1:11">
      <c r="A67" s="5">
        <v>65</v>
      </c>
      <c r="B67" s="67" t="s">
        <v>88</v>
      </c>
      <c r="C67" s="6">
        <v>63174.9057533056</v>
      </c>
      <c r="D67" s="6"/>
      <c r="E67" s="6"/>
      <c r="F67" s="6"/>
      <c r="G67" s="6"/>
      <c r="H67" s="6"/>
      <c r="I67" s="6">
        <v>3000</v>
      </c>
      <c r="J67" s="6">
        <f>SUM(C67+D67+E67+F67+G67+H67-I67)</f>
        <v>60174.9057533056</v>
      </c>
      <c r="K67" s="12"/>
    </row>
    <row r="68" spans="1:11">
      <c r="A68" s="5">
        <v>66</v>
      </c>
      <c r="B68" s="67" t="s">
        <v>89</v>
      </c>
      <c r="C68" s="6">
        <v>67236.0870027911</v>
      </c>
      <c r="D68" s="6"/>
      <c r="E68" s="6"/>
      <c r="F68" s="6">
        <v>500</v>
      </c>
      <c r="G68" s="6">
        <v>600</v>
      </c>
      <c r="H68" s="6">
        <v>600</v>
      </c>
      <c r="I68" s="6">
        <v>4000</v>
      </c>
      <c r="J68" s="6">
        <f>SUM(C68+D68+E68+F68+G68+H68-I68)</f>
        <v>64936.0870027911</v>
      </c>
      <c r="K68" s="12"/>
    </row>
    <row r="69" spans="1:11">
      <c r="A69" s="5">
        <v>67</v>
      </c>
      <c r="B69" s="67" t="s">
        <v>90</v>
      </c>
      <c r="C69" s="6">
        <v>53366.7108906262</v>
      </c>
      <c r="D69" s="6"/>
      <c r="E69" s="6"/>
      <c r="F69" s="6">
        <v>500</v>
      </c>
      <c r="G69" s="6">
        <v>600</v>
      </c>
      <c r="H69" s="6">
        <v>600</v>
      </c>
      <c r="I69" s="6">
        <v>3000</v>
      </c>
      <c r="J69" s="6">
        <f>SUM(C69+D69+E69+F69+G69+H69-I69)</f>
        <v>52066.7108906262</v>
      </c>
      <c r="K69" s="12"/>
    </row>
    <row r="70" spans="1:11">
      <c r="A70" s="5">
        <v>68</v>
      </c>
      <c r="B70" s="67" t="s">
        <v>91</v>
      </c>
      <c r="C70" s="6">
        <v>3596.46812745174</v>
      </c>
      <c r="D70" s="6"/>
      <c r="E70" s="6"/>
      <c r="F70" s="6"/>
      <c r="G70" s="6"/>
      <c r="H70" s="6"/>
      <c r="I70" s="6">
        <v>2900</v>
      </c>
      <c r="J70" s="6">
        <f t="shared" ref="J70:J105" si="1">SUM(C70+D70+E70+F70+G70+H70-I70)</f>
        <v>696.468127451739</v>
      </c>
      <c r="K70" s="12"/>
    </row>
    <row r="71" spans="1:11">
      <c r="A71" s="5">
        <v>69</v>
      </c>
      <c r="B71" s="67" t="s">
        <v>92</v>
      </c>
      <c r="C71" s="6">
        <v>21803.529558073</v>
      </c>
      <c r="D71" s="6"/>
      <c r="E71" s="6"/>
      <c r="F71" s="6"/>
      <c r="G71" s="6"/>
      <c r="H71" s="6"/>
      <c r="I71" s="6">
        <v>2300</v>
      </c>
      <c r="J71" s="6">
        <f>SUM(C71+D71+E71+F71+G71+H71-I71)</f>
        <v>19503.529558073</v>
      </c>
      <c r="K71" s="12"/>
    </row>
    <row r="72" spans="1:11">
      <c r="A72" s="5">
        <v>70</v>
      </c>
      <c r="B72" s="67" t="s">
        <v>93</v>
      </c>
      <c r="C72" s="6">
        <v>23452.670078973</v>
      </c>
      <c r="D72" s="6"/>
      <c r="E72" s="6"/>
      <c r="F72" s="6">
        <v>500</v>
      </c>
      <c r="G72" s="6">
        <v>600</v>
      </c>
      <c r="H72" s="6">
        <v>600</v>
      </c>
      <c r="I72" s="6">
        <v>3000</v>
      </c>
      <c r="J72" s="6">
        <f>SUM(C72+D72+E72+F72+G72+H72-I72)</f>
        <v>22152.670078973</v>
      </c>
      <c r="K72" s="12"/>
    </row>
    <row r="73" spans="1:11">
      <c r="A73" s="5">
        <v>71</v>
      </c>
      <c r="B73" s="67" t="s">
        <v>94</v>
      </c>
      <c r="C73" s="6">
        <v>30868.5420992832</v>
      </c>
      <c r="D73" s="6"/>
      <c r="E73" s="6"/>
      <c r="F73" s="6">
        <v>500</v>
      </c>
      <c r="G73" s="6">
        <v>600</v>
      </c>
      <c r="H73" s="6"/>
      <c r="I73" s="6">
        <v>3000</v>
      </c>
      <c r="J73" s="6">
        <f>SUM(C73+D73+E73+F73+G73+H73-I73)</f>
        <v>28968.5420992832</v>
      </c>
      <c r="K73" s="12"/>
    </row>
    <row r="74" spans="1:11">
      <c r="A74" s="5">
        <v>72</v>
      </c>
      <c r="B74" s="67" t="s">
        <v>95</v>
      </c>
      <c r="C74" s="6">
        <v>23358.3042641765</v>
      </c>
      <c r="D74" s="6"/>
      <c r="E74" s="6"/>
      <c r="F74" s="6">
        <v>500</v>
      </c>
      <c r="G74" s="6"/>
      <c r="H74" s="6">
        <v>600</v>
      </c>
      <c r="I74" s="6">
        <v>3000</v>
      </c>
      <c r="J74" s="6">
        <f>SUM(C74+D74+E74+F74+G74+H74-I74)</f>
        <v>21458.3042641765</v>
      </c>
      <c r="K74" s="12"/>
    </row>
    <row r="75" spans="1:11">
      <c r="A75" s="5">
        <v>73</v>
      </c>
      <c r="B75" s="67" t="s">
        <v>96</v>
      </c>
      <c r="C75" s="6">
        <v>52636.3207686956</v>
      </c>
      <c r="D75" s="6"/>
      <c r="E75" s="6"/>
      <c r="F75" s="6"/>
      <c r="G75" s="6"/>
      <c r="H75" s="6"/>
      <c r="I75" s="6">
        <v>3000</v>
      </c>
      <c r="J75" s="6">
        <f>SUM(C75+D75+E75+F75+G75+H75-I75)</f>
        <v>49636.3207686956</v>
      </c>
      <c r="K75" s="12"/>
    </row>
    <row r="76" spans="1:11">
      <c r="A76" s="5">
        <v>74</v>
      </c>
      <c r="B76" s="67" t="s">
        <v>97</v>
      </c>
      <c r="C76" s="6">
        <v>-455.971323328522</v>
      </c>
      <c r="D76" s="6"/>
      <c r="E76" s="6"/>
      <c r="F76" s="6">
        <v>500</v>
      </c>
      <c r="G76" s="6"/>
      <c r="H76" s="6"/>
      <c r="I76" s="6">
        <v>3000</v>
      </c>
      <c r="J76" s="6">
        <f>SUM(C76+D76+E76+F76+G76+H76-I76)</f>
        <v>-2955.97132332852</v>
      </c>
      <c r="K76" s="12"/>
    </row>
    <row r="77" spans="1:11">
      <c r="A77" s="5">
        <v>75</v>
      </c>
      <c r="B77" s="67" t="s">
        <v>98</v>
      </c>
      <c r="C77" s="6">
        <v>49176.7620765722</v>
      </c>
      <c r="D77" s="6"/>
      <c r="E77" s="6"/>
      <c r="F77" s="6">
        <v>500</v>
      </c>
      <c r="G77" s="6"/>
      <c r="H77" s="6"/>
      <c r="I77" s="6">
        <v>4000</v>
      </c>
      <c r="J77" s="6">
        <f>SUM(C77+D77+E77+F77+G77+H77-I77)</f>
        <v>45676.7620765722</v>
      </c>
      <c r="K77" s="12"/>
    </row>
    <row r="78" spans="1:11">
      <c r="A78" s="5">
        <v>76</v>
      </c>
      <c r="B78" s="67" t="s">
        <v>99</v>
      </c>
      <c r="C78" s="6">
        <v>24857.2469381088</v>
      </c>
      <c r="D78" s="6"/>
      <c r="E78" s="6"/>
      <c r="F78" s="6"/>
      <c r="G78" s="6"/>
      <c r="H78" s="6"/>
      <c r="I78" s="6">
        <v>3000</v>
      </c>
      <c r="J78" s="6">
        <f>SUM(C78+D78+E78+F78+G78+H78-I78)</f>
        <v>21857.2469381088</v>
      </c>
      <c r="K78" s="12"/>
    </row>
    <row r="79" spans="1:11">
      <c r="A79" s="5">
        <v>77</v>
      </c>
      <c r="B79" s="67" t="s">
        <v>100</v>
      </c>
      <c r="C79" s="6">
        <v>-9511.12283317201</v>
      </c>
      <c r="D79" s="6"/>
      <c r="E79" s="6"/>
      <c r="F79" s="6">
        <v>500</v>
      </c>
      <c r="G79" s="6"/>
      <c r="H79" s="6"/>
      <c r="I79" s="6">
        <v>1900</v>
      </c>
      <c r="J79" s="6">
        <f>SUM(C79+D79+E79+F79+G79+H79-I79)</f>
        <v>-10911.122833172</v>
      </c>
      <c r="K79" s="12"/>
    </row>
    <row r="80" spans="1:11">
      <c r="A80" s="5">
        <v>78</v>
      </c>
      <c r="B80" s="67" t="s">
        <v>101</v>
      </c>
      <c r="C80" s="6">
        <v>-11082.0375026596</v>
      </c>
      <c r="D80" s="6"/>
      <c r="E80" s="6"/>
      <c r="F80" s="6"/>
      <c r="G80" s="6"/>
      <c r="H80" s="6"/>
      <c r="I80" s="6">
        <v>3000</v>
      </c>
      <c r="J80" s="6">
        <f>SUM(C80+D80+E80+F80+G80+H80-I80)</f>
        <v>-14082.0375026596</v>
      </c>
      <c r="K80" s="12"/>
    </row>
    <row r="81" spans="1:11">
      <c r="A81" s="5">
        <v>79</v>
      </c>
      <c r="B81" s="67" t="s">
        <v>102</v>
      </c>
      <c r="C81" s="6">
        <v>22258.1515509801</v>
      </c>
      <c r="D81" s="6"/>
      <c r="E81" s="6"/>
      <c r="F81" s="6">
        <v>500</v>
      </c>
      <c r="G81" s="6"/>
      <c r="H81" s="6">
        <v>600</v>
      </c>
      <c r="I81" s="6">
        <v>3000</v>
      </c>
      <c r="J81" s="6">
        <f>SUM(C81+D81+E81+F81+G81+H81-I81)</f>
        <v>20358.1515509801</v>
      </c>
      <c r="K81" s="12"/>
    </row>
    <row r="82" spans="1:11">
      <c r="A82" s="5">
        <v>80</v>
      </c>
      <c r="B82" s="67" t="s">
        <v>103</v>
      </c>
      <c r="C82" s="6">
        <v>-7693.5248355957</v>
      </c>
      <c r="D82" s="6"/>
      <c r="E82" s="6"/>
      <c r="F82" s="6">
        <v>500</v>
      </c>
      <c r="G82" s="6"/>
      <c r="H82" s="6"/>
      <c r="I82" s="6">
        <v>3000</v>
      </c>
      <c r="J82" s="6">
        <f>SUM(C82+D82+E82+F82+G82+H82-I82)</f>
        <v>-10193.5248355957</v>
      </c>
      <c r="K82" s="12"/>
    </row>
    <row r="83" spans="1:11">
      <c r="A83" s="5">
        <v>81</v>
      </c>
      <c r="B83" s="67" t="s">
        <v>104</v>
      </c>
      <c r="C83" s="6">
        <v>43298.1307686957</v>
      </c>
      <c r="D83" s="6"/>
      <c r="E83" s="6"/>
      <c r="F83" s="6"/>
      <c r="G83" s="6"/>
      <c r="H83" s="6"/>
      <c r="I83" s="6">
        <v>2800</v>
      </c>
      <c r="J83" s="6">
        <f>SUM(C83+D83+E83+F83+G83+H83-I83)</f>
        <v>40498.1307686957</v>
      </c>
      <c r="K83" s="12"/>
    </row>
    <row r="84" spans="1:11">
      <c r="A84" s="5">
        <v>82</v>
      </c>
      <c r="B84" s="67" t="s">
        <v>105</v>
      </c>
      <c r="C84" s="6">
        <v>-14081.7076854104</v>
      </c>
      <c r="D84" s="6"/>
      <c r="E84" s="6"/>
      <c r="F84" s="6"/>
      <c r="G84" s="6"/>
      <c r="H84" s="6"/>
      <c r="I84" s="6">
        <v>3000</v>
      </c>
      <c r="J84" s="6">
        <f>SUM(C84+D84+E84+F84+G84+H84-I84)</f>
        <v>-17081.7076854104</v>
      </c>
      <c r="K84" s="12"/>
    </row>
    <row r="85" spans="1:11">
      <c r="A85" s="5">
        <v>83</v>
      </c>
      <c r="B85" s="67" t="s">
        <v>106</v>
      </c>
      <c r="C85" s="6">
        <v>-14168.8873422612</v>
      </c>
      <c r="D85" s="6"/>
      <c r="E85" s="6"/>
      <c r="F85" s="6"/>
      <c r="G85" s="6"/>
      <c r="H85" s="6"/>
      <c r="I85" s="6">
        <v>2000</v>
      </c>
      <c r="J85" s="6">
        <f>SUM(C85+D85+E85+F85+G85+H85-I85)</f>
        <v>-16168.8873422612</v>
      </c>
      <c r="K85" s="12"/>
    </row>
    <row r="86" spans="1:11">
      <c r="A86" s="5">
        <v>84</v>
      </c>
      <c r="B86" s="67" t="s">
        <v>107</v>
      </c>
      <c r="C86" s="6">
        <v>78244.6178411296</v>
      </c>
      <c r="D86" s="6"/>
      <c r="E86" s="6"/>
      <c r="F86" s="6">
        <v>500</v>
      </c>
      <c r="G86" s="6">
        <v>600</v>
      </c>
      <c r="H86" s="6">
        <v>600</v>
      </c>
      <c r="I86" s="6">
        <v>5000</v>
      </c>
      <c r="J86" s="6">
        <f>SUM(C86+D86+E86+F86+G86+H86-I86)</f>
        <v>74944.6178411296</v>
      </c>
      <c r="K86" s="12"/>
    </row>
    <row r="87" spans="1:11">
      <c r="A87" s="5">
        <v>85</v>
      </c>
      <c r="B87" s="67" t="s">
        <v>108</v>
      </c>
      <c r="C87" s="6">
        <v>35571.5240152926</v>
      </c>
      <c r="D87" s="6"/>
      <c r="E87" s="6"/>
      <c r="F87" s="6">
        <v>500</v>
      </c>
      <c r="G87" s="6">
        <v>600</v>
      </c>
      <c r="H87" s="6">
        <v>600</v>
      </c>
      <c r="I87" s="6">
        <v>3000</v>
      </c>
      <c r="J87" s="6">
        <f>SUM(C87+D87+E87+F87+G87+H87-I87)</f>
        <v>34271.5240152926</v>
      </c>
      <c r="K87" s="12"/>
    </row>
    <row r="88" spans="1:11">
      <c r="A88" s="5">
        <v>86</v>
      </c>
      <c r="B88" s="67" t="s">
        <v>109</v>
      </c>
      <c r="C88" s="6">
        <v>14342.6807686956</v>
      </c>
      <c r="D88" s="6"/>
      <c r="E88" s="6"/>
      <c r="F88" s="6"/>
      <c r="G88" s="6"/>
      <c r="H88" s="6"/>
      <c r="I88" s="6">
        <v>3000</v>
      </c>
      <c r="J88" s="6">
        <f>SUM(C88+D88+E88+F88+G88+H88-I88)</f>
        <v>11342.6807686956</v>
      </c>
      <c r="K88" s="12"/>
    </row>
    <row r="89" spans="1:11">
      <c r="A89" s="5">
        <v>87</v>
      </c>
      <c r="B89" s="67" t="s">
        <v>110</v>
      </c>
      <c r="C89" s="6">
        <v>22634.4352495357</v>
      </c>
      <c r="D89" s="6"/>
      <c r="E89" s="6"/>
      <c r="F89" s="6">
        <v>500</v>
      </c>
      <c r="G89" s="6">
        <v>600</v>
      </c>
      <c r="H89" s="6"/>
      <c r="I89" s="6">
        <v>3000</v>
      </c>
      <c r="J89" s="6">
        <f>SUM(C89+D89+E89+F89+G89+H89-I89)</f>
        <v>20734.4352495357</v>
      </c>
      <c r="K89" s="12"/>
    </row>
    <row r="90" spans="1:11">
      <c r="A90" s="5">
        <v>88</v>
      </c>
      <c r="B90" s="68" t="s">
        <v>111</v>
      </c>
      <c r="C90" s="6">
        <v>5830.27892902231</v>
      </c>
      <c r="D90" s="6"/>
      <c r="E90" s="6"/>
      <c r="F90" s="6"/>
      <c r="G90" s="6"/>
      <c r="H90" s="6"/>
      <c r="I90" s="6">
        <v>3400</v>
      </c>
      <c r="J90" s="6">
        <f>SUM(C90+D90+E90+F90+G90+H90-I90)</f>
        <v>2430.27892902231</v>
      </c>
      <c r="K90" s="12"/>
    </row>
    <row r="91" spans="1:11">
      <c r="A91" s="5">
        <v>89</v>
      </c>
      <c r="B91" s="67" t="s">
        <v>112</v>
      </c>
      <c r="C91" s="6">
        <v>-12174.7926924722</v>
      </c>
      <c r="D91" s="6">
        <v>6000</v>
      </c>
      <c r="E91" s="6"/>
      <c r="F91" s="6"/>
      <c r="G91" s="6"/>
      <c r="H91" s="6"/>
      <c r="I91" s="6">
        <v>2000</v>
      </c>
      <c r="J91" s="6">
        <f>SUM(C91+D91+E91+F91+G91+H91-I91)</f>
        <v>-8174.79269247217</v>
      </c>
      <c r="K91" s="12"/>
    </row>
    <row r="92" spans="1:11">
      <c r="A92" s="5">
        <v>90</v>
      </c>
      <c r="B92" s="15" t="s">
        <v>113</v>
      </c>
      <c r="C92" s="6">
        <v>-12720.66</v>
      </c>
      <c r="D92" s="6"/>
      <c r="E92" s="6"/>
      <c r="F92" s="6">
        <v>500</v>
      </c>
      <c r="G92" s="6"/>
      <c r="H92" s="6"/>
      <c r="I92" s="6">
        <v>3000</v>
      </c>
      <c r="J92" s="6">
        <f>SUM(C92+D92+E92+F92+G92+H92-I92)</f>
        <v>-15220.66</v>
      </c>
      <c r="K92" s="12"/>
    </row>
    <row r="93" ht="16.5" customHeight="1" spans="1:11">
      <c r="A93" s="5">
        <v>91</v>
      </c>
      <c r="B93" s="8" t="s">
        <v>114</v>
      </c>
      <c r="C93" s="6">
        <v>-10268.07</v>
      </c>
      <c r="D93" s="6"/>
      <c r="E93" s="6">
        <v>150</v>
      </c>
      <c r="F93" s="6"/>
      <c r="G93" s="6"/>
      <c r="H93" s="6"/>
      <c r="I93" s="6">
        <v>3000</v>
      </c>
      <c r="J93" s="6">
        <f>SUM(C93+D93+E93+F93+G93+H93-I93)</f>
        <v>-13118.07</v>
      </c>
      <c r="K93" s="23" t="s">
        <v>154</v>
      </c>
    </row>
    <row r="94" spans="1:11">
      <c r="A94" s="5">
        <v>92</v>
      </c>
      <c r="B94" s="15" t="s">
        <v>115</v>
      </c>
      <c r="C94" s="6">
        <v>-7331.31</v>
      </c>
      <c r="D94" s="6"/>
      <c r="E94" s="6"/>
      <c r="F94" s="6"/>
      <c r="G94" s="6"/>
      <c r="H94" s="6"/>
      <c r="I94" s="6">
        <v>2000</v>
      </c>
      <c r="J94" s="6">
        <f>SUM(C94+D94+E94+F94+G94+H94-I94)</f>
        <v>-9331.31</v>
      </c>
      <c r="K94" s="12"/>
    </row>
    <row r="95" spans="1:11">
      <c r="A95" s="5">
        <v>93</v>
      </c>
      <c r="B95" s="68" t="s">
        <v>116</v>
      </c>
      <c r="C95" s="6">
        <v>-8154</v>
      </c>
      <c r="D95" s="6"/>
      <c r="E95" s="6"/>
      <c r="F95" s="6"/>
      <c r="G95" s="6"/>
      <c r="H95" s="6"/>
      <c r="I95" s="6">
        <v>2000</v>
      </c>
      <c r="J95" s="6">
        <f>SUM(C95+D95+E95+F95+G95+H95-I95)</f>
        <v>-10154</v>
      </c>
      <c r="K95" s="12"/>
    </row>
    <row r="96" spans="1:11">
      <c r="A96" s="5">
        <v>94</v>
      </c>
      <c r="B96" s="68" t="s">
        <v>117</v>
      </c>
      <c r="C96" s="6">
        <v>-8744</v>
      </c>
      <c r="D96" s="6"/>
      <c r="E96" s="6">
        <v>150</v>
      </c>
      <c r="F96" s="6"/>
      <c r="G96" s="6"/>
      <c r="H96" s="6"/>
      <c r="I96" s="6">
        <v>2000</v>
      </c>
      <c r="J96" s="6">
        <f>SUM(C96+D96+E96+F96+G96+H96-I96)</f>
        <v>-10594</v>
      </c>
      <c r="K96" s="12"/>
    </row>
    <row r="97" spans="1:11">
      <c r="A97" s="5">
        <v>95</v>
      </c>
      <c r="B97" s="15" t="s">
        <v>138</v>
      </c>
      <c r="C97" s="6">
        <v>-800</v>
      </c>
      <c r="D97" s="6"/>
      <c r="E97" s="6"/>
      <c r="F97" s="6"/>
      <c r="G97" s="6"/>
      <c r="H97" s="6"/>
      <c r="I97" s="6">
        <v>2000</v>
      </c>
      <c r="J97" s="6">
        <f>SUM(C97+D97+E97+F97+G97+H97-I97)</f>
        <v>-2800</v>
      </c>
      <c r="K97" s="12"/>
    </row>
    <row r="98" spans="1:14">
      <c r="A98" s="5">
        <v>96</v>
      </c>
      <c r="B98" s="15" t="s">
        <v>118</v>
      </c>
      <c r="C98" s="6">
        <v>-4800</v>
      </c>
      <c r="D98" s="6"/>
      <c r="E98" s="6"/>
      <c r="F98" s="6"/>
      <c r="G98" s="6"/>
      <c r="H98" s="6"/>
      <c r="I98" s="6">
        <v>2000</v>
      </c>
      <c r="J98" s="6">
        <f>SUM(C98+D98+E98+F98+G98+H98-I98)</f>
        <v>-6800</v>
      </c>
      <c r="K98" s="12"/>
      <c r="L98" s="1"/>
      <c r="M98" s="1"/>
      <c r="N98" s="1"/>
    </row>
    <row r="99" spans="1:14">
      <c r="A99" s="5">
        <v>97</v>
      </c>
      <c r="B99" s="15" t="s">
        <v>139</v>
      </c>
      <c r="C99" s="22">
        <v>200</v>
      </c>
      <c r="D99" s="6"/>
      <c r="E99" s="22"/>
      <c r="F99" s="22"/>
      <c r="G99" s="22"/>
      <c r="H99" s="22"/>
      <c r="I99" s="6">
        <v>2000</v>
      </c>
      <c r="J99" s="6">
        <f>SUM(C99+D99+E99+F99+G99+H99-I99)</f>
        <v>-1800</v>
      </c>
      <c r="K99" s="12"/>
      <c r="L99" s="1"/>
      <c r="M99" s="1"/>
      <c r="N99" s="1"/>
    </row>
    <row r="100" spans="1:14">
      <c r="A100" s="5">
        <v>98</v>
      </c>
      <c r="B100" s="15" t="s">
        <v>119</v>
      </c>
      <c r="C100" s="22">
        <v>-10140.28</v>
      </c>
      <c r="D100" s="6"/>
      <c r="E100" s="22">
        <v>150</v>
      </c>
      <c r="F100" s="22">
        <v>600</v>
      </c>
      <c r="G100" s="22"/>
      <c r="H100" s="22"/>
      <c r="I100" s="6">
        <v>2000</v>
      </c>
      <c r="J100" s="6">
        <f>SUM(C100+D100+E100+F100+G100+H100-I100)</f>
        <v>-11390.28</v>
      </c>
      <c r="K100" s="12"/>
      <c r="L100" s="1"/>
      <c r="M100" s="1"/>
      <c r="N100" s="1"/>
    </row>
    <row r="101" spans="1:11">
      <c r="A101" s="5">
        <v>99</v>
      </c>
      <c r="B101" s="67" t="s">
        <v>120</v>
      </c>
      <c r="C101" s="6">
        <v>18239.4638215743</v>
      </c>
      <c r="D101" s="6"/>
      <c r="E101" s="6"/>
      <c r="F101" s="6">
        <v>500</v>
      </c>
      <c r="G101" s="6">
        <v>600</v>
      </c>
      <c r="H101" s="6">
        <v>600</v>
      </c>
      <c r="I101" s="6">
        <v>3000</v>
      </c>
      <c r="J101" s="6">
        <f>SUM(C101+D101+E101+F101+G101+H101-I101)</f>
        <v>16939.4638215743</v>
      </c>
      <c r="K101" s="12"/>
    </row>
    <row r="102" spans="1:11">
      <c r="A102" s="5">
        <v>100</v>
      </c>
      <c r="B102" s="15" t="s">
        <v>121</v>
      </c>
      <c r="C102" s="61">
        <v>40813.41</v>
      </c>
      <c r="D102" s="61"/>
      <c r="E102" s="61"/>
      <c r="F102" s="61"/>
      <c r="G102" s="61"/>
      <c r="H102" s="61"/>
      <c r="I102" s="6">
        <v>0</v>
      </c>
      <c r="J102" s="6">
        <f>SUM(C102+D102+E102+F102+G102+H102-I102)</f>
        <v>40813.41</v>
      </c>
      <c r="K102" s="12"/>
    </row>
    <row r="103" spans="1:11">
      <c r="A103" s="5">
        <v>101</v>
      </c>
      <c r="B103" s="15" t="s">
        <v>122</v>
      </c>
      <c r="C103" s="62">
        <v>0</v>
      </c>
      <c r="D103" s="62"/>
      <c r="E103" s="62"/>
      <c r="F103" s="62"/>
      <c r="G103" s="62"/>
      <c r="H103" s="62"/>
      <c r="I103" s="6"/>
      <c r="J103" s="6">
        <f>SUM(C103+D103+E103+F103+G103+H103-I103)</f>
        <v>0</v>
      </c>
      <c r="K103" s="12"/>
    </row>
    <row r="104" spans="1:11">
      <c r="A104" s="5">
        <v>102</v>
      </c>
      <c r="B104" s="69" t="s">
        <v>124</v>
      </c>
      <c r="C104" s="63">
        <v>3005.28546028986</v>
      </c>
      <c r="D104" s="63"/>
      <c r="E104" s="63"/>
      <c r="F104" s="63"/>
      <c r="G104" s="63"/>
      <c r="H104" s="63"/>
      <c r="I104" s="6">
        <v>4000</v>
      </c>
      <c r="J104" s="6">
        <f>SUM(C104+D104+E104+F104+G104+H104-I104)</f>
        <v>-994.714539710145</v>
      </c>
      <c r="K104" s="23" t="s">
        <v>140</v>
      </c>
    </row>
    <row r="105" spans="1:11">
      <c r="A105" s="5">
        <v>103</v>
      </c>
      <c r="B105" s="49" t="s">
        <v>125</v>
      </c>
      <c r="C105" s="63">
        <v>1000</v>
      </c>
      <c r="D105" s="63"/>
      <c r="E105" s="63"/>
      <c r="F105" s="63"/>
      <c r="G105" s="63"/>
      <c r="H105" s="63"/>
      <c r="I105" s="6"/>
      <c r="J105" s="6">
        <f>SUM(C105+D105+E105+F105+G105+H105-I105)</f>
        <v>1000</v>
      </c>
      <c r="K105" s="58"/>
    </row>
    <row r="106" spans="1:11">
      <c r="A106" s="20" t="s">
        <v>127</v>
      </c>
      <c r="B106" s="12"/>
      <c r="C106" s="22">
        <v>1977362.50344281</v>
      </c>
      <c r="D106" s="22">
        <f t="shared" ref="D106:J106" si="2">SUM(D3:D105)</f>
        <v>6000</v>
      </c>
      <c r="E106" s="22">
        <f>SUM(E3:E105)</f>
        <v>750</v>
      </c>
      <c r="F106" s="22">
        <f>SUM(F3:F105)</f>
        <v>17700</v>
      </c>
      <c r="G106" s="22">
        <f>SUM(G3:G105)</f>
        <v>9600</v>
      </c>
      <c r="H106" s="22">
        <f>SUM(H3:H105)</f>
        <v>12000</v>
      </c>
      <c r="I106" s="22">
        <f>SUM(I3:I105)</f>
        <v>306300</v>
      </c>
      <c r="J106" s="22">
        <f>SUM(J3:J105)</f>
        <v>1717112.5014243</v>
      </c>
      <c r="K106" s="12"/>
    </row>
    <row r="107" ht="15.75" customHeight="1"/>
  </sheetData>
  <mergeCells count="1">
    <mergeCell ref="A1:K1"/>
  </mergeCells>
  <pageMargins left="0.196527777777778" right="0.15625" top="0.393055555555556" bottom="0.393055555555556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8"/>
  <sheetViews>
    <sheetView topLeftCell="A2" workbookViewId="0">
      <selection activeCell="C23" sqref="C22:C23"/>
    </sheetView>
  </sheetViews>
  <sheetFormatPr defaultColWidth="9" defaultRowHeight="14.25"/>
  <cols>
    <col min="3" max="3" width="11.25" customWidth="1"/>
    <col min="10" max="10" width="10.25" customWidth="1"/>
    <col min="11" max="11" width="11.25" customWidth="1"/>
  </cols>
  <sheetData>
    <row r="1" ht="20.25" spans="1:12">
      <c r="A1" s="3" t="s">
        <v>155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60" spans="1:12">
      <c r="A2" s="4" t="s">
        <v>18</v>
      </c>
      <c r="B2" s="4" t="s">
        <v>19</v>
      </c>
      <c r="C2" s="4" t="s">
        <v>156</v>
      </c>
      <c r="D2" s="4" t="s">
        <v>157</v>
      </c>
      <c r="E2" s="4" t="s">
        <v>158</v>
      </c>
      <c r="F2" s="4" t="s">
        <v>159</v>
      </c>
      <c r="G2" s="4" t="s">
        <v>160</v>
      </c>
      <c r="H2" s="4" t="s">
        <v>161</v>
      </c>
      <c r="I2" s="4" t="s">
        <v>162</v>
      </c>
      <c r="J2" s="4" t="s">
        <v>21</v>
      </c>
      <c r="K2" s="4" t="s">
        <v>163</v>
      </c>
      <c r="L2" s="11" t="s">
        <v>23</v>
      </c>
    </row>
    <row r="3" spans="1:12">
      <c r="A3" s="5">
        <v>1</v>
      </c>
      <c r="B3" s="5" t="s">
        <v>24</v>
      </c>
      <c r="C3" s="6">
        <v>66485.7</v>
      </c>
      <c r="D3" s="6"/>
      <c r="E3" s="6"/>
      <c r="F3" s="6"/>
      <c r="G3" s="6"/>
      <c r="H3" s="6">
        <v>1000</v>
      </c>
      <c r="I3" s="6"/>
      <c r="J3" s="6">
        <v>0</v>
      </c>
      <c r="K3" s="6">
        <f>SUM(C3+D3+E3+F3+G3+H3+I3-J3)</f>
        <v>67485.7</v>
      </c>
      <c r="L3" s="12"/>
    </row>
    <row r="4" spans="1:12">
      <c r="A4" s="5">
        <v>2</v>
      </c>
      <c r="B4" s="67" t="s">
        <v>25</v>
      </c>
      <c r="C4" s="6">
        <v>23293.3751922173</v>
      </c>
      <c r="D4" s="6"/>
      <c r="E4" s="6"/>
      <c r="F4" s="6"/>
      <c r="G4" s="6"/>
      <c r="H4" s="6">
        <v>1000</v>
      </c>
      <c r="I4" s="6"/>
      <c r="J4" s="6">
        <v>3000</v>
      </c>
      <c r="K4" s="6">
        <f t="shared" ref="K4:K67" si="0">SUM(C4+D4+E4+F4+G4+H4+I4-J4)</f>
        <v>21293.3751922173</v>
      </c>
      <c r="L4" s="12"/>
    </row>
    <row r="5" spans="1:12">
      <c r="A5" s="5">
        <v>3</v>
      </c>
      <c r="B5" s="8" t="s">
        <v>164</v>
      </c>
      <c r="C5" s="6">
        <v>0</v>
      </c>
      <c r="D5" s="6"/>
      <c r="E5" s="6"/>
      <c r="F5" s="6"/>
      <c r="G5" s="6"/>
      <c r="H5" s="6">
        <v>500</v>
      </c>
      <c r="I5" s="6"/>
      <c r="J5" s="6">
        <v>0</v>
      </c>
      <c r="K5" s="6">
        <f>SUM(C5+D5+E5+F5+G5+H5+I5-J5)</f>
        <v>500</v>
      </c>
      <c r="L5" s="12"/>
    </row>
    <row r="6" spans="1:12">
      <c r="A6" s="5">
        <v>4</v>
      </c>
      <c r="B6" s="67" t="s">
        <v>26</v>
      </c>
      <c r="C6" s="6">
        <v>22741.4912668029</v>
      </c>
      <c r="D6" s="6"/>
      <c r="E6" s="6"/>
      <c r="F6" s="6"/>
      <c r="G6" s="6"/>
      <c r="H6" s="6">
        <v>1000</v>
      </c>
      <c r="I6" s="6"/>
      <c r="J6" s="6">
        <v>2000</v>
      </c>
      <c r="K6" s="6">
        <f>SUM(C6+D6+E6+F6+G6+H6+I6-J6)</f>
        <v>21741.4912668029</v>
      </c>
      <c r="L6" s="12"/>
    </row>
    <row r="7" spans="1:12">
      <c r="A7" s="5">
        <v>5</v>
      </c>
      <c r="B7" s="67" t="s">
        <v>27</v>
      </c>
      <c r="C7" s="6">
        <v>33002.2913691341</v>
      </c>
      <c r="D7" s="6"/>
      <c r="E7" s="6"/>
      <c r="F7" s="6"/>
      <c r="G7" s="6"/>
      <c r="H7" s="6">
        <v>1000</v>
      </c>
      <c r="I7" s="6"/>
      <c r="J7" s="6">
        <v>3000</v>
      </c>
      <c r="K7" s="6">
        <f>SUM(C7+D7+E7+F7+G7+H7+I7-J7)</f>
        <v>31002.2913691341</v>
      </c>
      <c r="L7" s="12"/>
    </row>
    <row r="8" spans="1:12">
      <c r="A8" s="5">
        <v>6</v>
      </c>
      <c r="B8" s="67" t="s">
        <v>28</v>
      </c>
      <c r="C8" s="6">
        <v>39250.1861505065</v>
      </c>
      <c r="D8" s="6"/>
      <c r="E8" s="6"/>
      <c r="F8" s="6">
        <v>200</v>
      </c>
      <c r="G8" s="6"/>
      <c r="H8" s="6">
        <v>1000</v>
      </c>
      <c r="I8" s="6"/>
      <c r="J8" s="6">
        <v>3000</v>
      </c>
      <c r="K8" s="6">
        <f>SUM(C8+D8+E8+F8+G8+H8+I8-J8)</f>
        <v>37450.1861505065</v>
      </c>
      <c r="L8" s="12"/>
    </row>
    <row r="9" spans="1:12">
      <c r="A9" s="5">
        <v>7</v>
      </c>
      <c r="B9" s="67" t="s">
        <v>29</v>
      </c>
      <c r="C9" s="6">
        <v>12676.3281024511</v>
      </c>
      <c r="D9" s="6"/>
      <c r="E9" s="6"/>
      <c r="F9" s="6"/>
      <c r="G9" s="6"/>
      <c r="H9" s="6">
        <v>1000</v>
      </c>
      <c r="I9" s="6"/>
      <c r="J9" s="6">
        <v>2000</v>
      </c>
      <c r="K9" s="6">
        <f>SUM(C9+D9+E9+F9+G9+H9+I9-J9)</f>
        <v>11676.3281024511</v>
      </c>
      <c r="L9" s="12"/>
    </row>
    <row r="10" spans="1:12">
      <c r="A10" s="5">
        <v>8</v>
      </c>
      <c r="B10" s="67" t="s">
        <v>30</v>
      </c>
      <c r="C10" s="6">
        <v>-684.789736637984</v>
      </c>
      <c r="D10" s="6"/>
      <c r="E10" s="6"/>
      <c r="F10" s="6"/>
      <c r="G10" s="6"/>
      <c r="H10" s="6">
        <v>1000</v>
      </c>
      <c r="I10" s="6"/>
      <c r="J10" s="6">
        <v>2000</v>
      </c>
      <c r="K10" s="6">
        <f>SUM(C10+D10+E10+F10+G10+H10+I10-J10)</f>
        <v>-1684.78973663798</v>
      </c>
      <c r="L10" s="12"/>
    </row>
    <row r="11" spans="1:12">
      <c r="A11" s="5">
        <v>9</v>
      </c>
      <c r="B11" s="67" t="s">
        <v>31</v>
      </c>
      <c r="C11" s="6">
        <v>5760.6334389114</v>
      </c>
      <c r="D11" s="6"/>
      <c r="E11" s="6"/>
      <c r="F11" s="6"/>
      <c r="G11" s="6"/>
      <c r="H11" s="6">
        <v>1000</v>
      </c>
      <c r="I11" s="6"/>
      <c r="J11" s="6">
        <v>2000</v>
      </c>
      <c r="K11" s="6">
        <f>SUM(C11+D11+E11+F11+G11+H11+I11-J11)</f>
        <v>4760.6334389114</v>
      </c>
      <c r="L11" s="12"/>
    </row>
    <row r="12" spans="1:12">
      <c r="A12" s="5">
        <v>10</v>
      </c>
      <c r="B12" s="67" t="s">
        <v>32</v>
      </c>
      <c r="C12" s="6">
        <v>5380.44367713169</v>
      </c>
      <c r="D12" s="6"/>
      <c r="E12" s="6"/>
      <c r="F12" s="6"/>
      <c r="G12" s="6"/>
      <c r="H12" s="6">
        <v>1000</v>
      </c>
      <c r="I12" s="6"/>
      <c r="J12" s="6">
        <v>2900</v>
      </c>
      <c r="K12" s="6">
        <f>SUM(C12+D12+E12+F12+G12+H12+I12-J12)</f>
        <v>3480.44367713169</v>
      </c>
      <c r="L12" s="12"/>
    </row>
    <row r="13" spans="1:12">
      <c r="A13" s="5">
        <v>11</v>
      </c>
      <c r="B13" s="67" t="s">
        <v>33</v>
      </c>
      <c r="C13" s="6">
        <v>11083.598260014</v>
      </c>
      <c r="D13" s="6"/>
      <c r="E13" s="6"/>
      <c r="F13" s="6"/>
      <c r="G13" s="6"/>
      <c r="H13" s="6">
        <v>1000</v>
      </c>
      <c r="I13" s="6"/>
      <c r="J13" s="6">
        <v>2000</v>
      </c>
      <c r="K13" s="6">
        <f>SUM(C13+D13+E13+F13+G13+H13+I13-J13)</f>
        <v>10083.598260014</v>
      </c>
      <c r="L13" s="12"/>
    </row>
    <row r="14" spans="1:12">
      <c r="A14" s="5">
        <v>12</v>
      </c>
      <c r="B14" s="67" t="s">
        <v>34</v>
      </c>
      <c r="C14" s="6">
        <v>6815.27254660468</v>
      </c>
      <c r="D14" s="6"/>
      <c r="E14" s="6"/>
      <c r="F14" s="6">
        <v>400</v>
      </c>
      <c r="G14" s="6"/>
      <c r="H14" s="6">
        <v>1000</v>
      </c>
      <c r="I14" s="6"/>
      <c r="J14" s="6">
        <v>2000</v>
      </c>
      <c r="K14" s="6">
        <f>SUM(C14+D14+E14+F14+G14+H14+I14-J14)</f>
        <v>6215.27254660468</v>
      </c>
      <c r="L14" s="12"/>
    </row>
    <row r="15" spans="1:12">
      <c r="A15" s="5">
        <v>13</v>
      </c>
      <c r="B15" s="67" t="s">
        <v>35</v>
      </c>
      <c r="C15" s="6">
        <v>-2897.33937964713</v>
      </c>
      <c r="D15" s="6"/>
      <c r="E15" s="6"/>
      <c r="F15" s="6"/>
      <c r="G15" s="6"/>
      <c r="H15" s="6">
        <v>0</v>
      </c>
      <c r="I15" s="6"/>
      <c r="J15" s="6">
        <v>0</v>
      </c>
      <c r="K15" s="6">
        <f>SUM(C15+D15+E15+F15+G15+H15+I15-J15)</f>
        <v>-2897.33937964713</v>
      </c>
      <c r="L15" s="12"/>
    </row>
    <row r="16" spans="1:12">
      <c r="A16" s="5">
        <v>14</v>
      </c>
      <c r="B16" s="67" t="s">
        <v>36</v>
      </c>
      <c r="C16" s="6">
        <v>-11182.5987341021</v>
      </c>
      <c r="D16" s="6"/>
      <c r="E16" s="6"/>
      <c r="F16" s="6"/>
      <c r="G16" s="6"/>
      <c r="H16" s="6">
        <v>1000</v>
      </c>
      <c r="I16" s="6"/>
      <c r="J16" s="6">
        <v>2000</v>
      </c>
      <c r="K16" s="6">
        <f>SUM(C16+D16+E16+F16+G16+H16+I16-J16)</f>
        <v>-12182.5987341021</v>
      </c>
      <c r="L16" s="12"/>
    </row>
    <row r="17" spans="1:12">
      <c r="A17" s="5">
        <v>15</v>
      </c>
      <c r="B17" s="67" t="s">
        <v>37</v>
      </c>
      <c r="C17" s="6">
        <v>19437.8040361943</v>
      </c>
      <c r="D17" s="6"/>
      <c r="E17" s="6"/>
      <c r="F17" s="6"/>
      <c r="G17" s="6"/>
      <c r="H17" s="6">
        <v>1000</v>
      </c>
      <c r="I17" s="6"/>
      <c r="J17" s="6">
        <v>2000</v>
      </c>
      <c r="K17" s="6">
        <f>SUM(C17+D17+E17+F17+G17+H17+I17-J17)</f>
        <v>18437.8040361943</v>
      </c>
      <c r="L17" s="12"/>
    </row>
    <row r="18" spans="1:12">
      <c r="A18" s="5">
        <v>16</v>
      </c>
      <c r="B18" s="67" t="s">
        <v>38</v>
      </c>
      <c r="C18" s="6">
        <v>60015.6487531011</v>
      </c>
      <c r="D18" s="6"/>
      <c r="E18" s="6"/>
      <c r="F18" s="6">
        <v>400</v>
      </c>
      <c r="G18" s="6"/>
      <c r="H18" s="6">
        <v>0</v>
      </c>
      <c r="I18" s="6">
        <v>3000</v>
      </c>
      <c r="J18" s="6">
        <v>3000</v>
      </c>
      <c r="K18" s="6">
        <f>SUM(C18+D18+E18+F18+G18+H18+I18-J18)</f>
        <v>60415.6487531011</v>
      </c>
      <c r="L18" s="12"/>
    </row>
    <row r="19" spans="1:12">
      <c r="A19" s="5">
        <v>17</v>
      </c>
      <c r="B19" s="67" t="s">
        <v>39</v>
      </c>
      <c r="C19" s="6">
        <v>17166.12314551</v>
      </c>
      <c r="D19" s="6"/>
      <c r="E19" s="6"/>
      <c r="F19" s="6"/>
      <c r="G19" s="6"/>
      <c r="H19" s="6">
        <v>1000</v>
      </c>
      <c r="I19" s="6"/>
      <c r="J19" s="6">
        <v>2000</v>
      </c>
      <c r="K19" s="6">
        <f>SUM(C19+D19+E19+F19+G19+H19+I19-J19)</f>
        <v>16166.12314551</v>
      </c>
      <c r="L19" s="12"/>
    </row>
    <row r="20" spans="1:12">
      <c r="A20" s="5">
        <v>18</v>
      </c>
      <c r="B20" s="67" t="s">
        <v>40</v>
      </c>
      <c r="C20" s="6">
        <v>12235.6055967528</v>
      </c>
      <c r="D20" s="6"/>
      <c r="E20" s="6"/>
      <c r="F20" s="6"/>
      <c r="G20" s="6"/>
      <c r="H20" s="6">
        <v>1000</v>
      </c>
      <c r="I20" s="6"/>
      <c r="J20" s="6">
        <v>2500</v>
      </c>
      <c r="K20" s="6">
        <f>SUM(C20+D20+E20+F20+G20+H20+I20-J20)</f>
        <v>10735.6055967528</v>
      </c>
      <c r="L20" s="12"/>
    </row>
    <row r="21" spans="1:12">
      <c r="A21" s="5">
        <v>19</v>
      </c>
      <c r="B21" s="67" t="s">
        <v>41</v>
      </c>
      <c r="C21" s="6">
        <v>39717.856624999</v>
      </c>
      <c r="D21" s="6"/>
      <c r="E21" s="6"/>
      <c r="F21" s="6"/>
      <c r="G21" s="6"/>
      <c r="H21" s="6">
        <v>0</v>
      </c>
      <c r="I21" s="6"/>
      <c r="J21" s="6">
        <v>2000</v>
      </c>
      <c r="K21" s="6">
        <f>SUM(C21+D21+E21+F21+G21+H21+I21-J21)</f>
        <v>37717.856624999</v>
      </c>
      <c r="L21" s="12"/>
    </row>
    <row r="22" spans="1:12">
      <c r="A22" s="5">
        <v>20</v>
      </c>
      <c r="B22" s="67" t="s">
        <v>42</v>
      </c>
      <c r="C22" s="6">
        <v>69762.3178778815</v>
      </c>
      <c r="D22" s="6"/>
      <c r="E22" s="6"/>
      <c r="F22" s="6"/>
      <c r="G22" s="6"/>
      <c r="H22" s="6">
        <v>1000</v>
      </c>
      <c r="I22" s="6"/>
      <c r="J22" s="6">
        <v>4000</v>
      </c>
      <c r="K22" s="6">
        <f>SUM(C22+D22+E22+F22+G22+H22+I22-J22)</f>
        <v>66762.3178778815</v>
      </c>
      <c r="L22" s="12"/>
    </row>
    <row r="23" spans="1:12">
      <c r="A23" s="5">
        <v>21</v>
      </c>
      <c r="B23" s="67" t="s">
        <v>43</v>
      </c>
      <c r="C23" s="6">
        <v>25159.0303237617</v>
      </c>
      <c r="D23" s="6"/>
      <c r="E23" s="6"/>
      <c r="F23" s="6">
        <v>800</v>
      </c>
      <c r="G23" s="6"/>
      <c r="H23" s="6">
        <v>1000</v>
      </c>
      <c r="I23" s="6">
        <v>3000</v>
      </c>
      <c r="J23" s="6">
        <v>2000</v>
      </c>
      <c r="K23" s="6">
        <f>SUM(C23+D23+E23+F23+G23+H23+I23-J23)</f>
        <v>27959.0303237617</v>
      </c>
      <c r="L23" s="12"/>
    </row>
    <row r="24" spans="1:12">
      <c r="A24" s="5">
        <v>22</v>
      </c>
      <c r="B24" s="67" t="s">
        <v>44</v>
      </c>
      <c r="C24" s="6">
        <v>13061.2784693842</v>
      </c>
      <c r="D24" s="6"/>
      <c r="E24" s="6"/>
      <c r="F24" s="6"/>
      <c r="G24" s="6"/>
      <c r="H24" s="6">
        <v>1000</v>
      </c>
      <c r="I24" s="6"/>
      <c r="J24" s="6">
        <v>2000</v>
      </c>
      <c r="K24" s="6">
        <f>SUM(C24+D24+E24+F24+G24+H24+I24-J24)</f>
        <v>12061.2784693842</v>
      </c>
      <c r="L24" s="12"/>
    </row>
    <row r="25" spans="1:12">
      <c r="A25" s="5">
        <v>23</v>
      </c>
      <c r="B25" s="67" t="s">
        <v>45</v>
      </c>
      <c r="C25" s="6">
        <v>2197.04463825082</v>
      </c>
      <c r="D25" s="6"/>
      <c r="E25" s="6"/>
      <c r="F25" s="6"/>
      <c r="G25" s="6"/>
      <c r="H25" s="6">
        <v>1000</v>
      </c>
      <c r="I25" s="6"/>
      <c r="J25" s="6">
        <v>1900</v>
      </c>
      <c r="K25" s="6">
        <f>SUM(C25+D25+E25+F25+G25+H25+I25-J25)</f>
        <v>1297.04463825082</v>
      </c>
      <c r="L25" s="12"/>
    </row>
    <row r="26" spans="1:12">
      <c r="A26" s="5">
        <v>24</v>
      </c>
      <c r="B26" s="67" t="s">
        <v>46</v>
      </c>
      <c r="C26" s="6">
        <v>16075.6727901728</v>
      </c>
      <c r="D26" s="6"/>
      <c r="E26" s="6"/>
      <c r="F26" s="6"/>
      <c r="G26" s="6"/>
      <c r="H26" s="6">
        <v>0</v>
      </c>
      <c r="I26" s="6">
        <v>3000</v>
      </c>
      <c r="J26" s="6">
        <v>3500</v>
      </c>
      <c r="K26" s="6">
        <f>SUM(C26+D26+E26+F26+G26+H26+I26-J26)</f>
        <v>15575.6727901728</v>
      </c>
      <c r="L26" s="12"/>
    </row>
    <row r="27" spans="1:12">
      <c r="A27" s="5">
        <v>25</v>
      </c>
      <c r="B27" s="67" t="s">
        <v>47</v>
      </c>
      <c r="C27" s="6">
        <v>37242.4901020899</v>
      </c>
      <c r="D27" s="6"/>
      <c r="E27" s="6"/>
      <c r="F27" s="6"/>
      <c r="G27" s="6"/>
      <c r="H27" s="6">
        <v>1000</v>
      </c>
      <c r="I27" s="6"/>
      <c r="J27" s="6">
        <v>3000</v>
      </c>
      <c r="K27" s="6">
        <f>SUM(C27+D27+E27+F27+G27+H27+I27-J27)</f>
        <v>35242.4901020899</v>
      </c>
      <c r="L27" s="12"/>
    </row>
    <row r="28" spans="1:12">
      <c r="A28" s="5">
        <v>26</v>
      </c>
      <c r="B28" s="67" t="s">
        <v>48</v>
      </c>
      <c r="C28" s="6">
        <v>-1025.41589195939</v>
      </c>
      <c r="D28" s="6">
        <v>800</v>
      </c>
      <c r="E28" s="6"/>
      <c r="F28" s="6"/>
      <c r="G28" s="6"/>
      <c r="H28" s="6">
        <v>1000</v>
      </c>
      <c r="I28" s="6"/>
      <c r="J28" s="6">
        <v>2000</v>
      </c>
      <c r="K28" s="6">
        <f>SUM(C28+D28+E28+F28+G28+H28+I28-J28)</f>
        <v>-1225.41589195939</v>
      </c>
      <c r="L28" s="12"/>
    </row>
    <row r="29" spans="1:12">
      <c r="A29" s="5">
        <v>27</v>
      </c>
      <c r="B29" s="67" t="s">
        <v>49</v>
      </c>
      <c r="C29" s="6">
        <v>37978.6032451107</v>
      </c>
      <c r="D29" s="6"/>
      <c r="E29" s="6"/>
      <c r="F29" s="6"/>
      <c r="G29" s="6"/>
      <c r="H29" s="6">
        <v>1000</v>
      </c>
      <c r="I29" s="6">
        <v>3000</v>
      </c>
      <c r="J29" s="6">
        <v>1900</v>
      </c>
      <c r="K29" s="6">
        <f>SUM(C29+D29+E29+F29+G29+H29+I29-J29)</f>
        <v>40078.6032451107</v>
      </c>
      <c r="L29" s="12"/>
    </row>
    <row r="30" spans="1:12">
      <c r="A30" s="5">
        <v>28</v>
      </c>
      <c r="B30" s="67" t="s">
        <v>50</v>
      </c>
      <c r="C30" s="6">
        <v>-735.679787770619</v>
      </c>
      <c r="D30" s="6"/>
      <c r="E30" s="6"/>
      <c r="F30" s="6"/>
      <c r="G30" s="6"/>
      <c r="H30" s="6">
        <v>1000</v>
      </c>
      <c r="I30" s="6"/>
      <c r="J30" s="6">
        <v>2000</v>
      </c>
      <c r="K30" s="6">
        <f>SUM(C30+D30+E30+F30+G30+H30+I30-J30)</f>
        <v>-1735.67978777062</v>
      </c>
      <c r="L30" s="12"/>
    </row>
    <row r="31" spans="1:12">
      <c r="A31" s="5">
        <v>29</v>
      </c>
      <c r="B31" s="67" t="s">
        <v>51</v>
      </c>
      <c r="C31" s="6">
        <v>-7746.42850996543</v>
      </c>
      <c r="D31" s="6"/>
      <c r="E31" s="6"/>
      <c r="F31" s="6"/>
      <c r="G31" s="6"/>
      <c r="H31" s="6">
        <v>1000</v>
      </c>
      <c r="I31" s="6"/>
      <c r="J31" s="6">
        <v>2400</v>
      </c>
      <c r="K31" s="6">
        <f>SUM(C31+D31+E31+F31+G31+H31+I31-J31)</f>
        <v>-9146.42850996543</v>
      </c>
      <c r="L31" s="12"/>
    </row>
    <row r="32" spans="1:12">
      <c r="A32" s="5">
        <v>30</v>
      </c>
      <c r="B32" s="67" t="s">
        <v>52</v>
      </c>
      <c r="C32" s="6">
        <v>77910.5062151713</v>
      </c>
      <c r="D32" s="6"/>
      <c r="E32" s="6"/>
      <c r="F32" s="6"/>
      <c r="G32" s="6"/>
      <c r="H32" s="6">
        <v>1000</v>
      </c>
      <c r="I32" s="6">
        <v>3000</v>
      </c>
      <c r="J32" s="6">
        <v>4000</v>
      </c>
      <c r="K32" s="6">
        <f>SUM(C32+D32+E32+F32+G32+H32+I32-J32)</f>
        <v>77910.5062151713</v>
      </c>
      <c r="L32" s="12"/>
    </row>
    <row r="33" spans="1:12">
      <c r="A33" s="5">
        <v>31</v>
      </c>
      <c r="B33" s="67" t="s">
        <v>53</v>
      </c>
      <c r="C33" s="6">
        <v>-11133.9823141832</v>
      </c>
      <c r="D33" s="6"/>
      <c r="E33" s="6"/>
      <c r="F33" s="6"/>
      <c r="G33" s="6"/>
      <c r="H33" s="6">
        <v>1000</v>
      </c>
      <c r="I33" s="6"/>
      <c r="J33" s="6">
        <v>2000</v>
      </c>
      <c r="K33" s="6">
        <f>SUM(C33+D33+E33+F33+G33+H33+I33-J33)</f>
        <v>-12133.9823141832</v>
      </c>
      <c r="L33" s="12"/>
    </row>
    <row r="34" spans="1:12">
      <c r="A34" s="5">
        <v>32</v>
      </c>
      <c r="B34" s="67" t="s">
        <v>54</v>
      </c>
      <c r="C34" s="6">
        <v>24739.902497824</v>
      </c>
      <c r="D34" s="6"/>
      <c r="E34" s="6"/>
      <c r="F34" s="6"/>
      <c r="G34" s="6"/>
      <c r="H34" s="6">
        <v>1000</v>
      </c>
      <c r="I34" s="6"/>
      <c r="J34" s="6">
        <v>2000</v>
      </c>
      <c r="K34" s="6">
        <f>SUM(C34+D34+E34+F34+G34+H34+I34-J34)</f>
        <v>23739.902497824</v>
      </c>
      <c r="L34" s="12"/>
    </row>
    <row r="35" spans="1:12">
      <c r="A35" s="5">
        <v>33</v>
      </c>
      <c r="B35" s="67" t="s">
        <v>55</v>
      </c>
      <c r="C35" s="6">
        <v>2636.51403812865</v>
      </c>
      <c r="D35" s="6"/>
      <c r="E35" s="6"/>
      <c r="F35" s="6"/>
      <c r="G35" s="6"/>
      <c r="H35" s="6">
        <v>1000</v>
      </c>
      <c r="I35" s="6">
        <v>3000</v>
      </c>
      <c r="J35" s="6">
        <v>2000</v>
      </c>
      <c r="K35" s="6">
        <f>SUM(C35+D35+E35+F35+G35+H35+I35-J35)</f>
        <v>4636.51403812865</v>
      </c>
      <c r="L35" s="12"/>
    </row>
    <row r="36" spans="1:12">
      <c r="A36" s="5">
        <v>34</v>
      </c>
      <c r="B36" s="67" t="s">
        <v>56</v>
      </c>
      <c r="C36" s="6">
        <v>2473.33141196695</v>
      </c>
      <c r="D36" s="6"/>
      <c r="E36" s="6"/>
      <c r="F36" s="6"/>
      <c r="G36" s="6"/>
      <c r="H36" s="6">
        <v>1000</v>
      </c>
      <c r="I36" s="6"/>
      <c r="J36" s="6">
        <v>2500</v>
      </c>
      <c r="K36" s="6">
        <f>SUM(C36+D36+E36+F36+G36+H36+I36-J36)</f>
        <v>973.331411966952</v>
      </c>
      <c r="L36" s="12"/>
    </row>
    <row r="37" spans="1:12">
      <c r="A37" s="5">
        <v>35</v>
      </c>
      <c r="B37" s="67" t="s">
        <v>57</v>
      </c>
      <c r="C37" s="6">
        <v>16776.900994849</v>
      </c>
      <c r="D37" s="6"/>
      <c r="E37" s="6"/>
      <c r="F37" s="6"/>
      <c r="G37" s="6"/>
      <c r="H37" s="6">
        <v>1000</v>
      </c>
      <c r="I37" s="6"/>
      <c r="J37" s="6">
        <v>2000</v>
      </c>
      <c r="K37" s="6">
        <f>SUM(C37+D37+E37+F37+G37+H37+I37-J37)</f>
        <v>15776.900994849</v>
      </c>
      <c r="L37" s="12"/>
    </row>
    <row r="38" spans="1:12">
      <c r="A38" s="5">
        <v>36</v>
      </c>
      <c r="B38" s="67" t="s">
        <v>58</v>
      </c>
      <c r="C38" s="6">
        <v>30479.6677427337</v>
      </c>
      <c r="D38" s="6"/>
      <c r="E38" s="6"/>
      <c r="F38" s="6">
        <v>200</v>
      </c>
      <c r="G38" s="6"/>
      <c r="H38" s="6">
        <v>1000</v>
      </c>
      <c r="I38" s="6"/>
      <c r="J38" s="6">
        <v>2500</v>
      </c>
      <c r="K38" s="6">
        <f>SUM(C38+D38+E38+F38+G38+H38+I38-J38)</f>
        <v>29179.6677427337</v>
      </c>
      <c r="L38" s="12"/>
    </row>
    <row r="39" spans="1:12">
      <c r="A39" s="5">
        <v>37</v>
      </c>
      <c r="B39" s="67" t="s">
        <v>59</v>
      </c>
      <c r="C39" s="6">
        <v>27745.5661595221</v>
      </c>
      <c r="D39" s="6"/>
      <c r="E39" s="6"/>
      <c r="F39" s="6">
        <v>400</v>
      </c>
      <c r="G39" s="6"/>
      <c r="H39" s="6">
        <v>1000</v>
      </c>
      <c r="I39" s="6"/>
      <c r="J39" s="6">
        <v>2000</v>
      </c>
      <c r="K39" s="6">
        <f>SUM(C39+D39+E39+F39+G39+H39+I39-J39)</f>
        <v>27145.5661595221</v>
      </c>
      <c r="L39" s="12"/>
    </row>
    <row r="40" spans="1:12">
      <c r="A40" s="5">
        <v>38</v>
      </c>
      <c r="B40" s="67" t="s">
        <v>60</v>
      </c>
      <c r="C40" s="6">
        <v>20934.1744495327</v>
      </c>
      <c r="D40" s="6"/>
      <c r="E40" s="6"/>
      <c r="F40" s="6"/>
      <c r="G40" s="6"/>
      <c r="H40" s="6">
        <v>1000</v>
      </c>
      <c r="I40" s="6"/>
      <c r="J40" s="6">
        <v>2000</v>
      </c>
      <c r="K40" s="6">
        <f>SUM(C40+D40+E40+F40+G40+H40+I40-J40)</f>
        <v>19934.1744495327</v>
      </c>
      <c r="L40" s="12"/>
    </row>
    <row r="41" spans="1:12">
      <c r="A41" s="5">
        <v>39</v>
      </c>
      <c r="B41" s="67" t="s">
        <v>61</v>
      </c>
      <c r="C41" s="6">
        <v>27536.4220623206</v>
      </c>
      <c r="D41" s="6"/>
      <c r="E41" s="6"/>
      <c r="F41" s="6"/>
      <c r="G41" s="6"/>
      <c r="H41" s="6">
        <v>1000</v>
      </c>
      <c r="I41" s="6"/>
      <c r="J41" s="6">
        <v>3000</v>
      </c>
      <c r="K41" s="6">
        <f>SUM(C41+D41+E41+F41+G41+H41+I41-J41)</f>
        <v>25536.4220623206</v>
      </c>
      <c r="L41" s="12"/>
    </row>
    <row r="42" spans="1:12">
      <c r="A42" s="5">
        <v>40</v>
      </c>
      <c r="B42" s="67" t="s">
        <v>62</v>
      </c>
      <c r="C42" s="6">
        <v>30324.6399304432</v>
      </c>
      <c r="D42" s="6"/>
      <c r="E42" s="6"/>
      <c r="F42" s="6"/>
      <c r="G42" s="6"/>
      <c r="H42" s="6">
        <v>1000</v>
      </c>
      <c r="I42" s="6">
        <v>3000</v>
      </c>
      <c r="J42" s="6">
        <v>2300</v>
      </c>
      <c r="K42" s="6">
        <f>SUM(C42+D42+E42+F42+G42+H42+I42-J42)</f>
        <v>32024.6399304432</v>
      </c>
      <c r="L42" s="12"/>
    </row>
    <row r="43" spans="1:12">
      <c r="A43" s="5">
        <v>41</v>
      </c>
      <c r="B43" s="67" t="s">
        <v>63</v>
      </c>
      <c r="C43" s="6">
        <v>33059.3607686957</v>
      </c>
      <c r="D43" s="6"/>
      <c r="E43" s="6"/>
      <c r="F43" s="6"/>
      <c r="G43" s="6"/>
      <c r="H43" s="6">
        <v>1000</v>
      </c>
      <c r="I43" s="6"/>
      <c r="J43" s="6">
        <v>2000</v>
      </c>
      <c r="K43" s="6">
        <f>SUM(C43+D43+E43+F43+G43+H43+I43-J43)</f>
        <v>32059.3607686957</v>
      </c>
      <c r="L43" s="12"/>
    </row>
    <row r="44" spans="1:12">
      <c r="A44" s="5">
        <v>42</v>
      </c>
      <c r="B44" s="67" t="s">
        <v>64</v>
      </c>
      <c r="C44" s="6">
        <v>20474.9250062526</v>
      </c>
      <c r="D44" s="6"/>
      <c r="E44" s="6"/>
      <c r="F44" s="6"/>
      <c r="G44" s="6"/>
      <c r="H44" s="6">
        <v>1000</v>
      </c>
      <c r="I44" s="6"/>
      <c r="J44" s="6">
        <v>3000</v>
      </c>
      <c r="K44" s="6">
        <f>SUM(C44+D44+E44+F44+G44+H44+I44-J44)</f>
        <v>18474.9250062526</v>
      </c>
      <c r="L44" s="12"/>
    </row>
    <row r="45" spans="1:12">
      <c r="A45" s="5">
        <v>43</v>
      </c>
      <c r="B45" s="67" t="s">
        <v>65</v>
      </c>
      <c r="C45" s="6">
        <v>-8199.24261903563</v>
      </c>
      <c r="D45" s="6"/>
      <c r="E45" s="6"/>
      <c r="F45" s="6"/>
      <c r="G45" s="6"/>
      <c r="H45" s="6">
        <v>1000</v>
      </c>
      <c r="I45" s="6"/>
      <c r="J45" s="6">
        <v>1900</v>
      </c>
      <c r="K45" s="6">
        <f>SUM(C45+D45+E45+F45+G45+H45+I45-J45)</f>
        <v>-9099.24261903563</v>
      </c>
      <c r="L45" s="12"/>
    </row>
    <row r="46" spans="1:12">
      <c r="A46" s="5">
        <v>44</v>
      </c>
      <c r="B46" s="67" t="s">
        <v>66</v>
      </c>
      <c r="C46" s="6">
        <v>41853.7053973206</v>
      </c>
      <c r="D46" s="6"/>
      <c r="E46" s="6"/>
      <c r="F46" s="6"/>
      <c r="G46" s="6"/>
      <c r="H46" s="6">
        <v>1000</v>
      </c>
      <c r="I46" s="6">
        <v>3000</v>
      </c>
      <c r="J46" s="6">
        <v>3000</v>
      </c>
      <c r="K46" s="6">
        <f>SUM(C46+D46+E46+F46+G46+H46+I46-J46)</f>
        <v>42853.7053973206</v>
      </c>
      <c r="L46" s="12"/>
    </row>
    <row r="47" spans="1:12">
      <c r="A47" s="5">
        <v>45</v>
      </c>
      <c r="B47" s="67" t="s">
        <v>67</v>
      </c>
      <c r="C47" s="6">
        <v>32653.7708061309</v>
      </c>
      <c r="D47" s="6"/>
      <c r="E47" s="6"/>
      <c r="F47" s="6">
        <v>100</v>
      </c>
      <c r="G47" s="6"/>
      <c r="H47" s="6">
        <v>1000</v>
      </c>
      <c r="I47" s="6"/>
      <c r="J47" s="6">
        <v>3000</v>
      </c>
      <c r="K47" s="6">
        <f>SUM(C47+D47+E47+F47+G47+H47+I47-J47)</f>
        <v>30753.7708061309</v>
      </c>
      <c r="L47" s="12"/>
    </row>
    <row r="48" spans="1:12">
      <c r="A48" s="5">
        <v>46</v>
      </c>
      <c r="B48" s="67" t="s">
        <v>68</v>
      </c>
      <c r="C48" s="6">
        <v>12548.6382538047</v>
      </c>
      <c r="D48" s="6"/>
      <c r="E48" s="6"/>
      <c r="F48" s="6"/>
      <c r="G48" s="6"/>
      <c r="H48" s="6">
        <v>0</v>
      </c>
      <c r="I48" s="6">
        <v>3000</v>
      </c>
      <c r="J48" s="6">
        <v>2000</v>
      </c>
      <c r="K48" s="6">
        <f>SUM(C48+D48+E48+F48+G48+H48+I48-J48)</f>
        <v>13548.6382538047</v>
      </c>
      <c r="L48" s="12"/>
    </row>
    <row r="49" spans="1:12">
      <c r="A49" s="5">
        <v>47</v>
      </c>
      <c r="B49" s="67" t="s">
        <v>69</v>
      </c>
      <c r="C49" s="6">
        <v>25858.3347864844</v>
      </c>
      <c r="D49" s="6"/>
      <c r="E49" s="6"/>
      <c r="F49" s="6"/>
      <c r="G49" s="6"/>
      <c r="H49" s="6">
        <v>1000</v>
      </c>
      <c r="I49" s="6"/>
      <c r="J49" s="6">
        <v>2300</v>
      </c>
      <c r="K49" s="6">
        <f>SUM(C49+D49+E49+F49+G49+H49+I49-J49)</f>
        <v>24558.3347864844</v>
      </c>
      <c r="L49" s="12"/>
    </row>
    <row r="50" spans="1:12">
      <c r="A50" s="5">
        <v>48</v>
      </c>
      <c r="B50" s="67" t="s">
        <v>70</v>
      </c>
      <c r="C50" s="6">
        <v>-11814.1564682545</v>
      </c>
      <c r="D50" s="6"/>
      <c r="E50" s="6"/>
      <c r="F50" s="6"/>
      <c r="G50" s="6"/>
      <c r="H50" s="6">
        <v>1000</v>
      </c>
      <c r="I50" s="6"/>
      <c r="J50" s="6">
        <v>2000</v>
      </c>
      <c r="K50" s="6">
        <f>SUM(C50+D50+E50+F50+G50+H50+I50-J50)</f>
        <v>-12814.1564682545</v>
      </c>
      <c r="L50" s="12"/>
    </row>
    <row r="51" spans="1:12">
      <c r="A51" s="5">
        <v>49</v>
      </c>
      <c r="B51" s="67" t="s">
        <v>71</v>
      </c>
      <c r="C51" s="6">
        <v>9627.32766436551</v>
      </c>
      <c r="D51" s="6"/>
      <c r="E51" s="6"/>
      <c r="F51" s="6"/>
      <c r="G51" s="6"/>
      <c r="H51" s="6">
        <v>1000</v>
      </c>
      <c r="I51" s="6"/>
      <c r="J51" s="6">
        <v>2000</v>
      </c>
      <c r="K51" s="6">
        <f>SUM(C51+D51+E51+F51+G51+H51+I51-J51)</f>
        <v>8627.32766436551</v>
      </c>
      <c r="L51" s="12"/>
    </row>
    <row r="52" spans="1:12">
      <c r="A52" s="5">
        <v>50</v>
      </c>
      <c r="B52" s="67" t="s">
        <v>72</v>
      </c>
      <c r="C52" s="6">
        <v>3448.91076869565</v>
      </c>
      <c r="D52" s="6"/>
      <c r="E52" s="6"/>
      <c r="F52" s="6"/>
      <c r="G52" s="6"/>
      <c r="H52" s="6">
        <v>0</v>
      </c>
      <c r="I52" s="6"/>
      <c r="J52" s="6">
        <v>2500</v>
      </c>
      <c r="K52" s="6">
        <f>SUM(C52+D52+E52+F52+G52+H52+I52-J52)</f>
        <v>948.910768695649</v>
      </c>
      <c r="L52" s="64" t="s">
        <v>165</v>
      </c>
    </row>
    <row r="53" spans="1:12">
      <c r="A53" s="5">
        <v>51</v>
      </c>
      <c r="B53" s="8" t="s">
        <v>73</v>
      </c>
      <c r="C53" s="6">
        <v>33519.32</v>
      </c>
      <c r="D53" s="6"/>
      <c r="E53" s="6"/>
      <c r="F53" s="6"/>
      <c r="G53" s="6"/>
      <c r="H53" s="6">
        <v>1000</v>
      </c>
      <c r="I53" s="6">
        <v>3000</v>
      </c>
      <c r="J53" s="6">
        <v>2500</v>
      </c>
      <c r="K53" s="6">
        <f>SUM(C53+D53+E53+F53+G53+H53+I53-J53)</f>
        <v>35019.32</v>
      </c>
      <c r="L53" s="12"/>
    </row>
    <row r="54" spans="1:12">
      <c r="A54" s="5">
        <v>52</v>
      </c>
      <c r="B54" s="67" t="s">
        <v>74</v>
      </c>
      <c r="C54" s="6">
        <v>-2902.99360489021</v>
      </c>
      <c r="D54" s="6"/>
      <c r="E54" s="6"/>
      <c r="F54" s="6"/>
      <c r="G54" s="6"/>
      <c r="H54" s="6">
        <v>1000</v>
      </c>
      <c r="I54" s="6"/>
      <c r="J54" s="6">
        <v>2000</v>
      </c>
      <c r="K54" s="6">
        <f>SUM(C54+D54+E54+F54+G54+H54+I54-J54)</f>
        <v>-3902.99360489021</v>
      </c>
      <c r="L54" s="12"/>
    </row>
    <row r="55" spans="1:12">
      <c r="A55" s="5">
        <v>53</v>
      </c>
      <c r="B55" s="67" t="s">
        <v>75</v>
      </c>
      <c r="C55" s="6">
        <v>22593.6705012822</v>
      </c>
      <c r="D55" s="6"/>
      <c r="E55" s="6"/>
      <c r="F55" s="6"/>
      <c r="G55" s="6"/>
      <c r="H55" s="6">
        <v>1000</v>
      </c>
      <c r="I55" s="6"/>
      <c r="J55" s="6">
        <v>2000</v>
      </c>
      <c r="K55" s="6">
        <f>SUM(C55+D55+E55+F55+G55+H55+I55-J55)</f>
        <v>21593.6705012822</v>
      </c>
      <c r="L55" s="12"/>
    </row>
    <row r="56" spans="1:12">
      <c r="A56" s="5">
        <v>54</v>
      </c>
      <c r="B56" s="67" t="s">
        <v>76</v>
      </c>
      <c r="C56" s="6">
        <v>20833.0386912704</v>
      </c>
      <c r="D56" s="6"/>
      <c r="E56" s="6"/>
      <c r="F56" s="6"/>
      <c r="G56" s="6"/>
      <c r="H56" s="6">
        <v>1000</v>
      </c>
      <c r="I56" s="6"/>
      <c r="J56" s="6">
        <v>2200</v>
      </c>
      <c r="K56" s="6">
        <f>SUM(C56+D56+E56+F56+G56+H56+I56-J56)</f>
        <v>19633.0386912704</v>
      </c>
      <c r="L56" s="12"/>
    </row>
    <row r="57" spans="1:12">
      <c r="A57" s="5">
        <v>55</v>
      </c>
      <c r="B57" s="67" t="s">
        <v>77</v>
      </c>
      <c r="C57" s="6">
        <v>41582.202230305</v>
      </c>
      <c r="D57" s="6"/>
      <c r="E57" s="6"/>
      <c r="F57" s="6"/>
      <c r="G57" s="6"/>
      <c r="H57" s="6">
        <v>1000</v>
      </c>
      <c r="I57" s="6"/>
      <c r="J57" s="6">
        <v>3000</v>
      </c>
      <c r="K57" s="6">
        <f>SUM(C57+D57+E57+F57+G57+H57+I57-J57)</f>
        <v>39582.202230305</v>
      </c>
      <c r="L57" s="12"/>
    </row>
    <row r="58" spans="1:12">
      <c r="A58" s="5">
        <v>56</v>
      </c>
      <c r="B58" s="67" t="s">
        <v>78</v>
      </c>
      <c r="C58" s="6">
        <v>8840.76647124305</v>
      </c>
      <c r="D58" s="6"/>
      <c r="E58" s="6"/>
      <c r="F58" s="6"/>
      <c r="G58" s="6"/>
      <c r="H58" s="6">
        <v>1000</v>
      </c>
      <c r="I58" s="6"/>
      <c r="J58" s="6">
        <v>2000</v>
      </c>
      <c r="K58" s="6">
        <f>SUM(C58+D58+E58+F58+G58+H58+I58-J58)</f>
        <v>7840.76647124305</v>
      </c>
      <c r="L58" s="12"/>
    </row>
    <row r="59" spans="1:12">
      <c r="A59" s="5">
        <v>57</v>
      </c>
      <c r="B59" s="67" t="s">
        <v>79</v>
      </c>
      <c r="C59" s="6">
        <v>834.607458766819</v>
      </c>
      <c r="D59" s="6"/>
      <c r="E59" s="6"/>
      <c r="F59" s="6"/>
      <c r="G59" s="6"/>
      <c r="H59" s="6">
        <v>1000</v>
      </c>
      <c r="I59" s="6"/>
      <c r="J59" s="6">
        <v>2000</v>
      </c>
      <c r="K59" s="6">
        <f>SUM(C59+D59+E59+F59+G59+H59+I59-J59)</f>
        <v>-165.392541233181</v>
      </c>
      <c r="L59" s="12"/>
    </row>
    <row r="60" spans="1:12">
      <c r="A60" s="5">
        <v>58</v>
      </c>
      <c r="B60" s="67" t="s">
        <v>80</v>
      </c>
      <c r="C60" s="6">
        <v>27611.1781690677</v>
      </c>
      <c r="D60" s="6"/>
      <c r="E60" s="6"/>
      <c r="F60" s="6"/>
      <c r="G60" s="6"/>
      <c r="H60" s="6">
        <v>1000</v>
      </c>
      <c r="I60" s="6"/>
      <c r="J60" s="6">
        <v>2000</v>
      </c>
      <c r="K60" s="6">
        <f>SUM(C60+D60+E60+F60+G60+H60+I60-J60)</f>
        <v>26611.1781690677</v>
      </c>
      <c r="L60" s="12"/>
    </row>
    <row r="61" spans="1:12">
      <c r="A61" s="5">
        <v>59</v>
      </c>
      <c r="B61" s="67" t="s">
        <v>81</v>
      </c>
      <c r="C61" s="6">
        <v>5111.99123115046</v>
      </c>
      <c r="D61" s="6"/>
      <c r="E61" s="6"/>
      <c r="F61" s="6"/>
      <c r="G61" s="6"/>
      <c r="H61" s="6">
        <v>1000</v>
      </c>
      <c r="I61" s="6">
        <v>3000</v>
      </c>
      <c r="J61" s="6">
        <v>2000</v>
      </c>
      <c r="K61" s="6">
        <f>SUM(C61+D61+E61+F61+G61+H61+I61-J61)</f>
        <v>7111.99123115046</v>
      </c>
      <c r="L61" s="12"/>
    </row>
    <row r="62" spans="1:12">
      <c r="A62" s="5">
        <v>60</v>
      </c>
      <c r="B62" s="67" t="s">
        <v>82</v>
      </c>
      <c r="C62" s="6">
        <v>48721.4523753867</v>
      </c>
      <c r="D62" s="6">
        <v>800</v>
      </c>
      <c r="E62" s="6"/>
      <c r="F62" s="6">
        <v>100</v>
      </c>
      <c r="G62" s="6"/>
      <c r="H62" s="6">
        <v>1000</v>
      </c>
      <c r="I62" s="6">
        <v>3000</v>
      </c>
      <c r="J62" s="6">
        <v>2000</v>
      </c>
      <c r="K62" s="6">
        <f>SUM(C62+D62+E62+F62+G62+H62+I62-J62)</f>
        <v>51621.4523753867</v>
      </c>
      <c r="L62" s="12"/>
    </row>
    <row r="63" spans="1:12">
      <c r="A63" s="5">
        <v>61</v>
      </c>
      <c r="B63" s="67" t="s">
        <v>83</v>
      </c>
      <c r="C63" s="6">
        <v>25974.1675724125</v>
      </c>
      <c r="D63" s="6">
        <v>800</v>
      </c>
      <c r="E63" s="6"/>
      <c r="F63" s="6"/>
      <c r="G63" s="6"/>
      <c r="H63" s="6">
        <v>1000</v>
      </c>
      <c r="I63" s="6"/>
      <c r="J63" s="6">
        <v>2000</v>
      </c>
      <c r="K63" s="6">
        <f>SUM(C63+D63+E63+F63+G63+H63+I63-J63)</f>
        <v>25774.1675724125</v>
      </c>
      <c r="L63" s="12"/>
    </row>
    <row r="64" spans="1:12">
      <c r="A64" s="5">
        <v>62</v>
      </c>
      <c r="B64" s="67" t="s">
        <v>84</v>
      </c>
      <c r="C64" s="6">
        <v>-8099.26459074478</v>
      </c>
      <c r="D64" s="6"/>
      <c r="E64" s="6"/>
      <c r="F64" s="6"/>
      <c r="G64" s="6"/>
      <c r="H64" s="6">
        <v>1000</v>
      </c>
      <c r="I64" s="6"/>
      <c r="J64" s="6">
        <v>2000</v>
      </c>
      <c r="K64" s="6">
        <f>SUM(C64+D64+E64+F64+G64+H64+I64-J64)</f>
        <v>-9099.26459074478</v>
      </c>
      <c r="L64" s="12"/>
    </row>
    <row r="65" spans="1:12">
      <c r="A65" s="5">
        <v>63</v>
      </c>
      <c r="B65" s="67" t="s">
        <v>85</v>
      </c>
      <c r="C65" s="6">
        <v>25374.4518650529</v>
      </c>
      <c r="D65" s="6"/>
      <c r="E65" s="6"/>
      <c r="F65" s="6"/>
      <c r="G65" s="6"/>
      <c r="H65" s="6">
        <v>1000</v>
      </c>
      <c r="I65" s="6"/>
      <c r="J65" s="6">
        <v>2000</v>
      </c>
      <c r="K65" s="6">
        <f>SUM(C65+D65+E65+F65+G65+H65+I65-J65)</f>
        <v>24374.4518650529</v>
      </c>
      <c r="L65" s="12"/>
    </row>
    <row r="66" spans="1:12">
      <c r="A66" s="5">
        <v>64</v>
      </c>
      <c r="B66" s="67" t="s">
        <v>86</v>
      </c>
      <c r="C66" s="6">
        <v>22681.5905227297</v>
      </c>
      <c r="D66" s="6"/>
      <c r="E66" s="6"/>
      <c r="F66" s="6"/>
      <c r="G66" s="6"/>
      <c r="H66" s="6">
        <v>1000</v>
      </c>
      <c r="I66" s="6"/>
      <c r="J66" s="6">
        <v>2300</v>
      </c>
      <c r="K66" s="6">
        <f>SUM(C66+D66+E66+F66+G66+H66+I66-J66)</f>
        <v>21381.5905227297</v>
      </c>
      <c r="L66" s="12"/>
    </row>
    <row r="67" spans="1:12">
      <c r="A67" s="5">
        <v>65</v>
      </c>
      <c r="B67" s="67" t="s">
        <v>87</v>
      </c>
      <c r="C67" s="6">
        <v>-6454.60033677193</v>
      </c>
      <c r="D67" s="6"/>
      <c r="E67" s="6"/>
      <c r="F67" s="6"/>
      <c r="G67" s="6"/>
      <c r="H67" s="6">
        <v>1000</v>
      </c>
      <c r="I67" s="6">
        <v>3000</v>
      </c>
      <c r="J67" s="6">
        <v>2000</v>
      </c>
      <c r="K67" s="6">
        <f>SUM(C67+D67+E67+F67+G67+H67+I67-J67)</f>
        <v>-4454.60033677193</v>
      </c>
      <c r="L67" s="12"/>
    </row>
    <row r="68" spans="1:12">
      <c r="A68" s="5">
        <v>66</v>
      </c>
      <c r="B68" s="67" t="s">
        <v>88</v>
      </c>
      <c r="C68" s="6">
        <v>60174.9057533056</v>
      </c>
      <c r="D68" s="6"/>
      <c r="E68" s="6"/>
      <c r="F68" s="6">
        <v>200</v>
      </c>
      <c r="G68" s="6"/>
      <c r="H68" s="6">
        <v>1000</v>
      </c>
      <c r="I68" s="6"/>
      <c r="J68" s="6">
        <v>2000</v>
      </c>
      <c r="K68" s="6">
        <f t="shared" ref="K68:K107" si="1">SUM(C68+D68+E68+F68+G68+H68+I68-J68)</f>
        <v>59374.9057533056</v>
      </c>
      <c r="L68" s="12"/>
    </row>
    <row r="69" spans="1:12">
      <c r="A69" s="5">
        <v>67</v>
      </c>
      <c r="B69" s="67" t="s">
        <v>89</v>
      </c>
      <c r="C69" s="6">
        <v>64936.0870027911</v>
      </c>
      <c r="D69" s="6"/>
      <c r="E69" s="6"/>
      <c r="F69" s="6"/>
      <c r="G69" s="6"/>
      <c r="H69" s="6">
        <v>1000</v>
      </c>
      <c r="I69" s="6"/>
      <c r="J69" s="6">
        <v>3000</v>
      </c>
      <c r="K69" s="6">
        <f>SUM(C69+D69+E69+F69+G69+H69+I69-J69)</f>
        <v>62936.0870027911</v>
      </c>
      <c r="L69" s="12"/>
    </row>
    <row r="70" spans="1:12">
      <c r="A70" s="5">
        <v>68</v>
      </c>
      <c r="B70" s="67" t="s">
        <v>90</v>
      </c>
      <c r="C70" s="6">
        <v>52066.7108906262</v>
      </c>
      <c r="D70" s="6"/>
      <c r="E70" s="6"/>
      <c r="F70" s="6"/>
      <c r="G70" s="6"/>
      <c r="H70" s="6">
        <v>0</v>
      </c>
      <c r="I70" s="6"/>
      <c r="J70" s="6">
        <v>2000</v>
      </c>
      <c r="K70" s="6">
        <f>SUM(C70+D70+E70+F70+G70+H70+I70-J70)</f>
        <v>50066.7108906262</v>
      </c>
      <c r="L70" s="12"/>
    </row>
    <row r="71" spans="1:12">
      <c r="A71" s="5">
        <v>69</v>
      </c>
      <c r="B71" s="67" t="s">
        <v>91</v>
      </c>
      <c r="C71" s="6">
        <v>696.468127451739</v>
      </c>
      <c r="D71" s="6"/>
      <c r="E71" s="6"/>
      <c r="F71" s="6"/>
      <c r="G71" s="6"/>
      <c r="H71" s="6">
        <v>0</v>
      </c>
      <c r="I71" s="6"/>
      <c r="J71" s="6">
        <v>1900</v>
      </c>
      <c r="K71" s="6">
        <f>SUM(C71+D71+E71+F71+G71+H71+I71-J71)</f>
        <v>-1203.53187254826</v>
      </c>
      <c r="L71" s="12"/>
    </row>
    <row r="72" spans="1:12">
      <c r="A72" s="5">
        <v>70</v>
      </c>
      <c r="B72" s="67" t="s">
        <v>92</v>
      </c>
      <c r="C72" s="6">
        <v>19503.529558073</v>
      </c>
      <c r="D72" s="6"/>
      <c r="E72" s="6"/>
      <c r="F72" s="6">
        <v>800</v>
      </c>
      <c r="G72" s="6"/>
      <c r="H72" s="6">
        <v>1000</v>
      </c>
      <c r="I72" s="6">
        <v>3000</v>
      </c>
      <c r="J72" s="6">
        <v>2300</v>
      </c>
      <c r="K72" s="6">
        <f>SUM(C72+D72+E72+F72+G72+H72+I72-J72)</f>
        <v>22003.529558073</v>
      </c>
      <c r="L72" s="12"/>
    </row>
    <row r="73" spans="1:12">
      <c r="A73" s="5">
        <v>71</v>
      </c>
      <c r="B73" s="67" t="s">
        <v>93</v>
      </c>
      <c r="C73" s="6">
        <v>22152.670078973</v>
      </c>
      <c r="D73" s="6"/>
      <c r="E73" s="6"/>
      <c r="F73" s="6"/>
      <c r="G73" s="6"/>
      <c r="H73" s="6">
        <v>1000</v>
      </c>
      <c r="I73" s="6"/>
      <c r="J73" s="6">
        <v>2000</v>
      </c>
      <c r="K73" s="6">
        <f>SUM(C73+D73+E73+F73+G73+H73+I73-J73)</f>
        <v>21152.670078973</v>
      </c>
      <c r="L73" s="12"/>
    </row>
    <row r="74" spans="1:12">
      <c r="A74" s="5">
        <v>72</v>
      </c>
      <c r="B74" s="67" t="s">
        <v>94</v>
      </c>
      <c r="C74" s="6">
        <v>28968.5420992832</v>
      </c>
      <c r="D74" s="6"/>
      <c r="E74" s="6">
        <v>1500</v>
      </c>
      <c r="F74" s="6"/>
      <c r="G74" s="6"/>
      <c r="H74" s="6">
        <v>0</v>
      </c>
      <c r="I74" s="6"/>
      <c r="J74" s="6">
        <v>2000</v>
      </c>
      <c r="K74" s="6">
        <f>SUM(C74+D74+E74+F74+G74+H74+I74-J74)</f>
        <v>28468.5420992832</v>
      </c>
      <c r="L74" s="12"/>
    </row>
    <row r="75" spans="1:12">
      <c r="A75" s="5">
        <v>73</v>
      </c>
      <c r="B75" s="67" t="s">
        <v>95</v>
      </c>
      <c r="C75" s="6">
        <v>21458.3042641765</v>
      </c>
      <c r="D75" s="6"/>
      <c r="E75" s="6"/>
      <c r="F75" s="6"/>
      <c r="G75" s="6"/>
      <c r="H75" s="6">
        <v>1000</v>
      </c>
      <c r="I75" s="6">
        <v>3000</v>
      </c>
      <c r="J75" s="6">
        <v>2000</v>
      </c>
      <c r="K75" s="6">
        <f>SUM(C75+D75+E75+F75+G75+H75+I75-J75)</f>
        <v>23458.3042641765</v>
      </c>
      <c r="L75" s="12"/>
    </row>
    <row r="76" spans="1:12">
      <c r="A76" s="5">
        <v>74</v>
      </c>
      <c r="B76" s="67" t="s">
        <v>96</v>
      </c>
      <c r="C76" s="6">
        <v>49636.3207686956</v>
      </c>
      <c r="D76" s="6"/>
      <c r="E76" s="6"/>
      <c r="F76" s="6"/>
      <c r="G76" s="6"/>
      <c r="H76" s="6">
        <v>1000</v>
      </c>
      <c r="I76" s="6"/>
      <c r="J76" s="6">
        <v>2000</v>
      </c>
      <c r="K76" s="6">
        <f>SUM(C76+D76+E76+F76+G76+H76+I76-J76)</f>
        <v>48636.3207686956</v>
      </c>
      <c r="L76" s="12"/>
    </row>
    <row r="77" spans="1:12">
      <c r="A77" s="5">
        <v>75</v>
      </c>
      <c r="B77" s="67" t="s">
        <v>97</v>
      </c>
      <c r="C77" s="6">
        <v>-2955.97132332852</v>
      </c>
      <c r="D77" s="6"/>
      <c r="E77" s="6"/>
      <c r="F77" s="6"/>
      <c r="G77" s="6"/>
      <c r="H77" s="6">
        <v>1000</v>
      </c>
      <c r="I77" s="6"/>
      <c r="J77" s="6">
        <v>2000</v>
      </c>
      <c r="K77" s="6">
        <f>SUM(C77+D77+E77+F77+G77+H77+I77-J77)</f>
        <v>-3955.97132332852</v>
      </c>
      <c r="L77" s="12"/>
    </row>
    <row r="78" spans="1:12">
      <c r="A78" s="5">
        <v>76</v>
      </c>
      <c r="B78" s="67" t="s">
        <v>98</v>
      </c>
      <c r="C78" s="6">
        <v>45676.7620765722</v>
      </c>
      <c r="D78" s="6"/>
      <c r="E78" s="6"/>
      <c r="F78" s="6"/>
      <c r="G78" s="6"/>
      <c r="H78" s="6">
        <v>1000</v>
      </c>
      <c r="I78" s="6"/>
      <c r="J78" s="6">
        <v>3000</v>
      </c>
      <c r="K78" s="6">
        <f>SUM(C78+D78+E78+F78+G78+H78+I78-J78)</f>
        <v>43676.7620765722</v>
      </c>
      <c r="L78" s="12"/>
    </row>
    <row r="79" spans="1:12">
      <c r="A79" s="5">
        <v>77</v>
      </c>
      <c r="B79" s="67" t="s">
        <v>99</v>
      </c>
      <c r="C79" s="6">
        <v>21857.2469381088</v>
      </c>
      <c r="D79" s="6"/>
      <c r="E79" s="6"/>
      <c r="F79" s="6"/>
      <c r="G79" s="6"/>
      <c r="H79" s="6">
        <v>1000</v>
      </c>
      <c r="I79" s="6"/>
      <c r="J79" s="6">
        <v>2000</v>
      </c>
      <c r="K79" s="6">
        <f>SUM(C79+D79+E79+F79+G79+H79+I79-J79)</f>
        <v>20857.2469381088</v>
      </c>
      <c r="L79" s="12"/>
    </row>
    <row r="80" spans="1:12">
      <c r="A80" s="5">
        <v>78</v>
      </c>
      <c r="B80" s="67" t="s">
        <v>100</v>
      </c>
      <c r="C80" s="6">
        <v>-10911.122833172</v>
      </c>
      <c r="D80" s="6"/>
      <c r="E80" s="6"/>
      <c r="F80" s="6"/>
      <c r="G80" s="6"/>
      <c r="H80" s="6">
        <v>0</v>
      </c>
      <c r="I80" s="6"/>
      <c r="J80" s="6">
        <v>1900</v>
      </c>
      <c r="K80" s="6">
        <f>SUM(C80+D80+E80+F80+G80+H80+I80-J80)</f>
        <v>-12811.122833172</v>
      </c>
      <c r="L80" s="12"/>
    </row>
    <row r="81" spans="1:12">
      <c r="A81" s="5">
        <v>79</v>
      </c>
      <c r="B81" s="67" t="s">
        <v>101</v>
      </c>
      <c r="C81" s="6">
        <v>-14082.0375026596</v>
      </c>
      <c r="D81" s="6"/>
      <c r="E81" s="6"/>
      <c r="F81" s="6"/>
      <c r="G81" s="6"/>
      <c r="H81" s="6">
        <v>0</v>
      </c>
      <c r="I81" s="6"/>
      <c r="J81" s="6">
        <v>1000</v>
      </c>
      <c r="K81" s="6">
        <f>SUM(C81+D81+E81+F81+G81+H81+I81-J81)</f>
        <v>-15082.0375026596</v>
      </c>
      <c r="L81" s="12"/>
    </row>
    <row r="82" spans="1:12">
      <c r="A82" s="5">
        <v>80</v>
      </c>
      <c r="B82" s="67" t="s">
        <v>102</v>
      </c>
      <c r="C82" s="6">
        <v>20358.1515509801</v>
      </c>
      <c r="D82" s="6"/>
      <c r="E82" s="6"/>
      <c r="F82" s="6"/>
      <c r="G82" s="6"/>
      <c r="H82" s="6">
        <v>1000</v>
      </c>
      <c r="I82" s="6"/>
      <c r="J82" s="6">
        <v>2000</v>
      </c>
      <c r="K82" s="6">
        <f>SUM(C82+D82+E82+F82+G82+H82+I82-J82)</f>
        <v>19358.1515509801</v>
      </c>
      <c r="L82" s="12"/>
    </row>
    <row r="83" spans="1:12">
      <c r="A83" s="5">
        <v>81</v>
      </c>
      <c r="B83" s="67" t="s">
        <v>103</v>
      </c>
      <c r="C83" s="6">
        <v>-10193.5248355957</v>
      </c>
      <c r="D83" s="6"/>
      <c r="E83" s="6"/>
      <c r="F83" s="6"/>
      <c r="G83" s="6"/>
      <c r="H83" s="6">
        <v>1000</v>
      </c>
      <c r="I83" s="6"/>
      <c r="J83" s="6">
        <v>2000</v>
      </c>
      <c r="K83" s="6">
        <f>SUM(C83+D83+E83+F83+G83+H83+I83-J83)</f>
        <v>-11193.5248355957</v>
      </c>
      <c r="L83" s="12"/>
    </row>
    <row r="84" spans="1:12">
      <c r="A84" s="5">
        <v>82</v>
      </c>
      <c r="B84" s="67" t="s">
        <v>104</v>
      </c>
      <c r="C84" s="6">
        <v>40498.1307686957</v>
      </c>
      <c r="D84" s="6">
        <v>800</v>
      </c>
      <c r="E84" s="6"/>
      <c r="F84" s="6"/>
      <c r="G84" s="6"/>
      <c r="H84" s="6">
        <v>1000</v>
      </c>
      <c r="I84" s="6"/>
      <c r="J84" s="6">
        <v>1800</v>
      </c>
      <c r="K84" s="6">
        <f>SUM(C84+D84+E84+F84+G84+H84+I84-J84)</f>
        <v>40498.1307686957</v>
      </c>
      <c r="L84" s="12"/>
    </row>
    <row r="85" spans="1:12">
      <c r="A85" s="5">
        <v>83</v>
      </c>
      <c r="B85" s="67" t="s">
        <v>105</v>
      </c>
      <c r="C85" s="6">
        <v>-17081.7076854104</v>
      </c>
      <c r="D85" s="6"/>
      <c r="E85" s="6"/>
      <c r="F85" s="6"/>
      <c r="G85" s="6"/>
      <c r="H85" s="6">
        <v>1000</v>
      </c>
      <c r="I85" s="6"/>
      <c r="J85" s="6">
        <v>2000</v>
      </c>
      <c r="K85" s="6">
        <f>SUM(C85+D85+E85+F85+G85+H85+I85-J85)</f>
        <v>-18081.7076854104</v>
      </c>
      <c r="L85" s="12"/>
    </row>
    <row r="86" spans="1:12">
      <c r="A86" s="5">
        <v>84</v>
      </c>
      <c r="B86" s="67" t="s">
        <v>106</v>
      </c>
      <c r="C86" s="6">
        <v>-16168.8873422612</v>
      </c>
      <c r="D86" s="6"/>
      <c r="E86" s="6"/>
      <c r="F86" s="6"/>
      <c r="G86" s="6"/>
      <c r="H86" s="6">
        <v>1000</v>
      </c>
      <c r="I86" s="6"/>
      <c r="J86" s="6">
        <v>2000</v>
      </c>
      <c r="K86" s="6">
        <f>SUM(C86+D86+E86+F86+G86+H86+I86-J86)</f>
        <v>-17168.8873422612</v>
      </c>
      <c r="L86" s="12"/>
    </row>
    <row r="87" spans="1:12">
      <c r="A87" s="5">
        <v>85</v>
      </c>
      <c r="B87" s="67" t="s">
        <v>107</v>
      </c>
      <c r="C87" s="6">
        <v>74944.6178411296</v>
      </c>
      <c r="D87" s="6">
        <v>800</v>
      </c>
      <c r="E87" s="6"/>
      <c r="F87" s="6"/>
      <c r="G87" s="6"/>
      <c r="H87" s="6">
        <v>1000</v>
      </c>
      <c r="I87" s="6"/>
      <c r="J87" s="6">
        <v>4000</v>
      </c>
      <c r="K87" s="6">
        <f>SUM(C87+D87+E87+F87+G87+H87+I87-J87)</f>
        <v>72744.6178411296</v>
      </c>
      <c r="L87" s="12"/>
    </row>
    <row r="88" spans="1:12">
      <c r="A88" s="5">
        <v>86</v>
      </c>
      <c r="B88" s="67" t="s">
        <v>108</v>
      </c>
      <c r="C88" s="6">
        <v>34271.5240152926</v>
      </c>
      <c r="D88" s="6"/>
      <c r="E88" s="6"/>
      <c r="F88" s="6"/>
      <c r="G88" s="6"/>
      <c r="H88" s="6">
        <v>1000</v>
      </c>
      <c r="I88" s="6"/>
      <c r="J88" s="6">
        <v>2000</v>
      </c>
      <c r="K88" s="6">
        <f>SUM(C88+D88+E88+F88+G88+H88+I88-J88)</f>
        <v>33271.5240152926</v>
      </c>
      <c r="L88" s="12"/>
    </row>
    <row r="89" spans="1:12">
      <c r="A89" s="5">
        <v>87</v>
      </c>
      <c r="B89" s="67" t="s">
        <v>109</v>
      </c>
      <c r="C89" s="6">
        <v>11342.6807686956</v>
      </c>
      <c r="D89" s="6"/>
      <c r="E89" s="6"/>
      <c r="F89" s="6"/>
      <c r="G89" s="6"/>
      <c r="H89" s="6">
        <v>1000</v>
      </c>
      <c r="I89" s="6"/>
      <c r="J89" s="6">
        <v>2000</v>
      </c>
      <c r="K89" s="6">
        <f>SUM(C89+D89+E89+F89+G89+H89+I89-J89)</f>
        <v>10342.6807686956</v>
      </c>
      <c r="L89" s="12"/>
    </row>
    <row r="90" spans="1:12">
      <c r="A90" s="5">
        <v>88</v>
      </c>
      <c r="B90" s="67" t="s">
        <v>110</v>
      </c>
      <c r="C90" s="6">
        <v>20734.4352495357</v>
      </c>
      <c r="D90" s="6"/>
      <c r="E90" s="6"/>
      <c r="F90" s="6"/>
      <c r="G90" s="6"/>
      <c r="H90" s="6">
        <v>1000</v>
      </c>
      <c r="I90" s="6"/>
      <c r="J90" s="6">
        <v>2000</v>
      </c>
      <c r="K90" s="6">
        <f>SUM(C90+D90+E90+F90+G90+H90+I90-J90)</f>
        <v>19734.4352495357</v>
      </c>
      <c r="L90" s="12"/>
    </row>
    <row r="91" spans="1:12">
      <c r="A91" s="5">
        <v>89</v>
      </c>
      <c r="B91" s="68" t="s">
        <v>111</v>
      </c>
      <c r="C91" s="6">
        <v>2430.27892902231</v>
      </c>
      <c r="D91" s="6"/>
      <c r="E91" s="6"/>
      <c r="F91" s="6"/>
      <c r="G91" s="6"/>
      <c r="H91" s="6">
        <v>1000</v>
      </c>
      <c r="I91" s="6"/>
      <c r="J91" s="6">
        <v>2400</v>
      </c>
      <c r="K91" s="6">
        <f>SUM(C91+D91+E91+F91+G91+H91+I91-J91)</f>
        <v>1030.27892902231</v>
      </c>
      <c r="L91" s="12"/>
    </row>
    <row r="92" spans="1:12">
      <c r="A92" s="5">
        <v>90</v>
      </c>
      <c r="B92" s="67" t="s">
        <v>112</v>
      </c>
      <c r="C92" s="6">
        <v>-8174.79269247217</v>
      </c>
      <c r="D92" s="6"/>
      <c r="E92" s="6"/>
      <c r="F92" s="6"/>
      <c r="G92" s="6"/>
      <c r="H92" s="6">
        <v>1000</v>
      </c>
      <c r="I92" s="6">
        <v>3000</v>
      </c>
      <c r="J92" s="6">
        <v>2000</v>
      </c>
      <c r="K92" s="6">
        <f>SUM(C92+D92+E92+F92+G92+H92+I92-J92)</f>
        <v>-6174.79269247217</v>
      </c>
      <c r="L92" s="12"/>
    </row>
    <row r="93" spans="1:12">
      <c r="A93" s="5">
        <v>91</v>
      </c>
      <c r="B93" s="15" t="s">
        <v>113</v>
      </c>
      <c r="C93" s="6">
        <v>-15220.66</v>
      </c>
      <c r="D93" s="6"/>
      <c r="E93" s="6"/>
      <c r="F93" s="6"/>
      <c r="G93" s="6"/>
      <c r="H93" s="6">
        <v>1000</v>
      </c>
      <c r="I93" s="6"/>
      <c r="J93" s="6">
        <v>2000</v>
      </c>
      <c r="K93" s="6">
        <f>SUM(C93+D93+E93+F93+G93+H93+I93-J93)</f>
        <v>-16220.66</v>
      </c>
      <c r="L93" s="12"/>
    </row>
    <row r="94" spans="1:12">
      <c r="A94" s="5">
        <v>92</v>
      </c>
      <c r="B94" s="8" t="s">
        <v>114</v>
      </c>
      <c r="C94" s="6">
        <v>-13118.07</v>
      </c>
      <c r="D94" s="6"/>
      <c r="E94" s="6"/>
      <c r="F94" s="6"/>
      <c r="G94" s="6"/>
      <c r="H94" s="6">
        <v>2000</v>
      </c>
      <c r="I94" s="6"/>
      <c r="J94" s="6">
        <v>2000</v>
      </c>
      <c r="K94" s="6">
        <f>SUM(C94+D94+E94+F94+G94+H94+I94-J94)</f>
        <v>-13118.07</v>
      </c>
      <c r="L94" s="23" t="s">
        <v>166</v>
      </c>
    </row>
    <row r="95" spans="1:12">
      <c r="A95" s="5">
        <v>93</v>
      </c>
      <c r="B95" s="8" t="s">
        <v>167</v>
      </c>
      <c r="C95" s="6">
        <v>0</v>
      </c>
      <c r="D95" s="6"/>
      <c r="E95" s="6"/>
      <c r="F95" s="6"/>
      <c r="G95" s="6"/>
      <c r="H95" s="6">
        <v>500</v>
      </c>
      <c r="I95" s="6"/>
      <c r="J95" s="6">
        <v>0</v>
      </c>
      <c r="K95" s="6">
        <f>SUM(C95+D95+E95+F95+G95+H95+I95-J95)</f>
        <v>500</v>
      </c>
      <c r="L95" s="23"/>
    </row>
    <row r="96" spans="1:12">
      <c r="A96" s="5">
        <v>94</v>
      </c>
      <c r="B96" s="15" t="s">
        <v>115</v>
      </c>
      <c r="C96" s="6">
        <v>-9331.31</v>
      </c>
      <c r="D96" s="6"/>
      <c r="E96" s="6"/>
      <c r="F96" s="6"/>
      <c r="G96" s="6">
        <v>2000</v>
      </c>
      <c r="H96" s="6">
        <v>1000</v>
      </c>
      <c r="I96" s="6"/>
      <c r="J96" s="6">
        <v>2000</v>
      </c>
      <c r="K96" s="6">
        <f>SUM(C96+D96+E96+F96+G96+H96+I96-J96)</f>
        <v>-8331.31</v>
      </c>
      <c r="L96" s="12"/>
    </row>
    <row r="97" spans="1:12">
      <c r="A97" s="5">
        <v>95</v>
      </c>
      <c r="B97" s="68" t="s">
        <v>116</v>
      </c>
      <c r="C97" s="6">
        <v>-10154</v>
      </c>
      <c r="D97" s="6"/>
      <c r="E97" s="6"/>
      <c r="F97" s="6"/>
      <c r="G97" s="6"/>
      <c r="H97" s="6">
        <v>1000</v>
      </c>
      <c r="I97" s="6"/>
      <c r="J97" s="6">
        <v>2000</v>
      </c>
      <c r="K97" s="6">
        <f>SUM(C97+D97+E97+F97+G97+H97+I97-J97)</f>
        <v>-11154</v>
      </c>
      <c r="L97" s="12"/>
    </row>
    <row r="98" spans="1:12">
      <c r="A98" s="5">
        <v>96</v>
      </c>
      <c r="B98" s="68" t="s">
        <v>117</v>
      </c>
      <c r="C98" s="6">
        <v>-10594</v>
      </c>
      <c r="D98" s="6"/>
      <c r="E98" s="6"/>
      <c r="F98" s="6"/>
      <c r="G98" s="6"/>
      <c r="H98" s="6">
        <v>1000</v>
      </c>
      <c r="I98" s="6"/>
      <c r="J98" s="6">
        <v>2000</v>
      </c>
      <c r="K98" s="6">
        <f>SUM(C98+D98+E98+F98+G98+H98+I98-J98)</f>
        <v>-11594</v>
      </c>
      <c r="L98" s="12"/>
    </row>
    <row r="99" spans="1:12">
      <c r="A99" s="5">
        <v>97</v>
      </c>
      <c r="B99" s="15" t="s">
        <v>138</v>
      </c>
      <c r="C99" s="6">
        <v>-2800</v>
      </c>
      <c r="D99" s="6"/>
      <c r="E99" s="6"/>
      <c r="F99" s="6"/>
      <c r="G99" s="6"/>
      <c r="H99" s="6">
        <v>1000</v>
      </c>
      <c r="I99" s="6"/>
      <c r="J99" s="6">
        <v>2000</v>
      </c>
      <c r="K99" s="6">
        <f>SUM(C99+D99+E99+F99+G99+H99+I99-J99)</f>
        <v>-3800</v>
      </c>
      <c r="L99" s="12"/>
    </row>
    <row r="100" spans="1:12">
      <c r="A100" s="5">
        <v>98</v>
      </c>
      <c r="B100" s="15" t="s">
        <v>118</v>
      </c>
      <c r="C100" s="6">
        <v>-6800</v>
      </c>
      <c r="D100" s="6"/>
      <c r="E100" s="6"/>
      <c r="F100" s="6"/>
      <c r="G100" s="6"/>
      <c r="H100" s="6">
        <v>1000</v>
      </c>
      <c r="I100" s="6"/>
      <c r="J100" s="6">
        <v>2000</v>
      </c>
      <c r="K100" s="6">
        <f>SUM(C100+D100+E100+F100+G100+H100+I100-J100)</f>
        <v>-7800</v>
      </c>
      <c r="L100" s="12"/>
    </row>
    <row r="101" spans="1:12">
      <c r="A101" s="5">
        <v>99</v>
      </c>
      <c r="B101" s="15" t="s">
        <v>139</v>
      </c>
      <c r="C101" s="6">
        <v>-1800</v>
      </c>
      <c r="D101" s="6"/>
      <c r="E101" s="22"/>
      <c r="F101" s="22"/>
      <c r="G101" s="22"/>
      <c r="H101" s="6">
        <v>1000</v>
      </c>
      <c r="I101" s="6"/>
      <c r="J101" s="6">
        <v>2000</v>
      </c>
      <c r="K101" s="6">
        <f>SUM(C101+D101+E101+F101+G101+H101+I101-J101)</f>
        <v>-2800</v>
      </c>
      <c r="L101" s="12"/>
    </row>
    <row r="102" spans="1:12">
      <c r="A102" s="5">
        <v>100</v>
      </c>
      <c r="B102" s="15" t="s">
        <v>119</v>
      </c>
      <c r="C102" s="6">
        <v>-11390.28</v>
      </c>
      <c r="D102" s="6"/>
      <c r="E102" s="22"/>
      <c r="F102" s="22"/>
      <c r="G102" s="22">
        <v>8000</v>
      </c>
      <c r="H102" s="6">
        <v>1000</v>
      </c>
      <c r="I102" s="6"/>
      <c r="J102" s="6">
        <v>2000</v>
      </c>
      <c r="K102" s="6">
        <f>SUM(C102+D102+E102+F102+G102+H102+I102-J102)</f>
        <v>-4390.28</v>
      </c>
      <c r="L102" s="12"/>
    </row>
    <row r="103" spans="1:12">
      <c r="A103" s="5">
        <v>101</v>
      </c>
      <c r="B103" s="67" t="s">
        <v>120</v>
      </c>
      <c r="C103" s="6">
        <v>16939.4638215743</v>
      </c>
      <c r="D103" s="6"/>
      <c r="E103" s="6"/>
      <c r="F103" s="6">
        <v>400</v>
      </c>
      <c r="G103" s="6"/>
      <c r="H103" s="6"/>
      <c r="I103" s="6"/>
      <c r="J103" s="6">
        <v>2000</v>
      </c>
      <c r="K103" s="6">
        <f>SUM(C103+D103+E103+F103+G103+H103+I103-J103)</f>
        <v>15339.4638215743</v>
      </c>
      <c r="L103" s="12"/>
    </row>
    <row r="104" spans="1:12">
      <c r="A104" s="5">
        <v>102</v>
      </c>
      <c r="B104" s="15" t="s">
        <v>121</v>
      </c>
      <c r="C104" s="6">
        <v>40813.41</v>
      </c>
      <c r="D104" s="61"/>
      <c r="E104" s="61"/>
      <c r="F104" s="61"/>
      <c r="G104" s="61"/>
      <c r="H104" s="61"/>
      <c r="I104" s="61"/>
      <c r="J104" s="6">
        <v>0</v>
      </c>
      <c r="K104" s="6">
        <f>SUM(C104+D104+E104+F104+G104+H104+I104-J104)</f>
        <v>40813.41</v>
      </c>
      <c r="L104" s="12"/>
    </row>
    <row r="105" spans="1:12">
      <c r="A105" s="5">
        <v>103</v>
      </c>
      <c r="B105" s="15" t="s">
        <v>122</v>
      </c>
      <c r="C105" s="6">
        <v>0</v>
      </c>
      <c r="D105" s="62"/>
      <c r="E105" s="62"/>
      <c r="F105" s="62"/>
      <c r="G105" s="62"/>
      <c r="H105" s="62"/>
      <c r="I105" s="62"/>
      <c r="J105" s="6"/>
      <c r="K105" s="6">
        <f>SUM(C105+D105+E105+F105+G105+H105+I105-J105)</f>
        <v>0</v>
      </c>
      <c r="L105" s="12"/>
    </row>
    <row r="106" spans="1:12">
      <c r="A106" s="5">
        <v>104</v>
      </c>
      <c r="B106" s="69" t="s">
        <v>124</v>
      </c>
      <c r="C106" s="6">
        <v>-994.714539710145</v>
      </c>
      <c r="D106" s="63"/>
      <c r="E106" s="63"/>
      <c r="F106" s="63"/>
      <c r="G106" s="63"/>
      <c r="H106" s="63"/>
      <c r="I106" s="63"/>
      <c r="J106" s="6">
        <v>0</v>
      </c>
      <c r="K106" s="6">
        <f>SUM(C106+D106+E106+F106+G106+H106+I106-J106)</f>
        <v>-994.714539710145</v>
      </c>
      <c r="L106" s="23"/>
    </row>
    <row r="107" spans="1:12">
      <c r="A107" s="5">
        <v>105</v>
      </c>
      <c r="B107" s="49" t="s">
        <v>125</v>
      </c>
      <c r="C107" s="6">
        <v>1000</v>
      </c>
      <c r="D107" s="63"/>
      <c r="E107" s="63"/>
      <c r="F107" s="63"/>
      <c r="G107" s="63"/>
      <c r="H107" s="63"/>
      <c r="I107" s="63"/>
      <c r="J107" s="6"/>
      <c r="K107" s="6">
        <f>SUM(C107+D107+E107+F107+G107+H107+I107-J107)</f>
        <v>1000</v>
      </c>
      <c r="L107" s="58"/>
    </row>
    <row r="108" spans="1:12">
      <c r="A108" s="20" t="s">
        <v>127</v>
      </c>
      <c r="B108" s="12"/>
      <c r="C108" s="22">
        <v>1717112.5014243</v>
      </c>
      <c r="D108" s="22">
        <f t="shared" ref="D108:K108" si="2">SUM(D3:D107)</f>
        <v>4000</v>
      </c>
      <c r="E108" s="22">
        <f>SUM(E3:E107)</f>
        <v>1500</v>
      </c>
      <c r="F108" s="22">
        <f>SUM(F3:F107)</f>
        <v>4000</v>
      </c>
      <c r="G108" s="22">
        <f>SUM(G3:G107)</f>
        <v>10000</v>
      </c>
      <c r="H108" s="22">
        <f>SUM(H3:H107)</f>
        <v>89000</v>
      </c>
      <c r="I108" s="22">
        <f>SUM(I3:I107)</f>
        <v>48000</v>
      </c>
      <c r="J108" s="22">
        <f>SUM(J3:J107)</f>
        <v>217400</v>
      </c>
      <c r="K108" s="22">
        <f>SUM(K3:K107)</f>
        <v>1656212.5014243</v>
      </c>
      <c r="L108" s="12"/>
    </row>
  </sheetData>
  <mergeCells count="1">
    <mergeCell ref="A1:L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9"/>
  <sheetViews>
    <sheetView workbookViewId="0">
      <selection activeCell="L3" sqref="L3"/>
    </sheetView>
  </sheetViews>
  <sheetFormatPr defaultColWidth="9" defaultRowHeight="14.25"/>
  <cols>
    <col min="1" max="1" width="6.875" customWidth="1"/>
    <col min="2" max="2" width="7.875" customWidth="1"/>
    <col min="3" max="3" width="11.25" customWidth="1"/>
    <col min="4" max="4" width="8.75" customWidth="1"/>
    <col min="5" max="5" width="10.25" customWidth="1"/>
    <col min="6" max="8" width="8.5" customWidth="1"/>
    <col min="9" max="10" width="9" customWidth="1"/>
    <col min="11" max="11" width="9.5" customWidth="1"/>
    <col min="12" max="12" width="13" customWidth="1"/>
    <col min="13" max="13" width="9.125" customWidth="1"/>
  </cols>
  <sheetData>
    <row r="1" ht="20.25" spans="1:13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8" spans="1:13">
      <c r="A2" s="4" t="s">
        <v>18</v>
      </c>
      <c r="B2" s="4" t="s">
        <v>19</v>
      </c>
      <c r="C2" s="4" t="s">
        <v>156</v>
      </c>
      <c r="D2" s="4" t="s">
        <v>169</v>
      </c>
      <c r="E2" s="4" t="s">
        <v>170</v>
      </c>
      <c r="F2" s="4" t="s">
        <v>171</v>
      </c>
      <c r="G2" s="4" t="s">
        <v>172</v>
      </c>
      <c r="H2" s="4" t="s">
        <v>173</v>
      </c>
      <c r="I2" s="4" t="s">
        <v>174</v>
      </c>
      <c r="J2" s="4" t="s">
        <v>175</v>
      </c>
      <c r="K2" s="4" t="s">
        <v>21</v>
      </c>
      <c r="L2" s="4" t="s">
        <v>163</v>
      </c>
      <c r="M2" s="11" t="s">
        <v>23</v>
      </c>
    </row>
    <row r="3" spans="1:13">
      <c r="A3" s="5">
        <v>1</v>
      </c>
      <c r="B3" s="5" t="s">
        <v>24</v>
      </c>
      <c r="C3" s="6">
        <v>67485.7</v>
      </c>
      <c r="D3" s="6">
        <v>200</v>
      </c>
      <c r="E3" s="6">
        <v>2000</v>
      </c>
      <c r="F3" s="6">
        <v>1000</v>
      </c>
      <c r="G3" s="6"/>
      <c r="H3" s="6">
        <v>800</v>
      </c>
      <c r="I3" s="6"/>
      <c r="J3" s="6">
        <v>200</v>
      </c>
      <c r="K3" s="6">
        <v>3000</v>
      </c>
      <c r="L3" s="6">
        <f>C3+D3+E3+F3+G3+H3+I3-J3-K3</f>
        <v>68285.7</v>
      </c>
      <c r="M3" s="12"/>
    </row>
    <row r="4" spans="1:13">
      <c r="A4" s="5">
        <v>2</v>
      </c>
      <c r="B4" s="67" t="s">
        <v>25</v>
      </c>
      <c r="C4" s="6">
        <v>21293.3751922173</v>
      </c>
      <c r="D4" s="6"/>
      <c r="E4" s="6">
        <v>2000</v>
      </c>
      <c r="F4" s="6"/>
      <c r="G4" s="6"/>
      <c r="H4" s="6"/>
      <c r="I4" s="6"/>
      <c r="J4" s="6">
        <v>200</v>
      </c>
      <c r="K4" s="6">
        <v>3000</v>
      </c>
      <c r="L4" s="6">
        <f t="shared" ref="L4:L67" si="0">C4+D4+E4+F4+G4+H4+I4-J4-K4</f>
        <v>20093.3751922173</v>
      </c>
      <c r="M4" s="12"/>
    </row>
    <row r="5" spans="1:13">
      <c r="A5" s="5">
        <v>3</v>
      </c>
      <c r="B5" s="9" t="s">
        <v>164</v>
      </c>
      <c r="C5" s="6">
        <v>9100</v>
      </c>
      <c r="D5" s="6"/>
      <c r="E5" s="6">
        <v>1000</v>
      </c>
      <c r="F5" s="6"/>
      <c r="G5" s="6"/>
      <c r="H5" s="6"/>
      <c r="I5" s="6"/>
      <c r="J5" s="6"/>
      <c r="K5" s="6">
        <v>2000</v>
      </c>
      <c r="L5" s="6">
        <f>C5+D5+E5+F5+G5+H5+I5-J5-K5</f>
        <v>8100</v>
      </c>
      <c r="M5" s="13" t="s">
        <v>176</v>
      </c>
    </row>
    <row r="6" spans="1:13">
      <c r="A6" s="5">
        <v>4</v>
      </c>
      <c r="B6" s="67" t="s">
        <v>26</v>
      </c>
      <c r="C6" s="6">
        <v>21741.4912668029</v>
      </c>
      <c r="D6" s="6"/>
      <c r="E6" s="6">
        <v>2000</v>
      </c>
      <c r="F6" s="6"/>
      <c r="G6" s="6"/>
      <c r="H6" s="6"/>
      <c r="I6" s="6"/>
      <c r="J6" s="6">
        <v>200</v>
      </c>
      <c r="K6" s="6">
        <v>2000</v>
      </c>
      <c r="L6" s="6">
        <f>C6+D6+E6+F6+G6+H6+I6-J6-K6</f>
        <v>21541.4912668029</v>
      </c>
      <c r="M6" s="12"/>
    </row>
    <row r="7" spans="1:13">
      <c r="A7" s="5">
        <v>5</v>
      </c>
      <c r="B7" s="67" t="s">
        <v>27</v>
      </c>
      <c r="C7" s="6">
        <v>31002.2913691341</v>
      </c>
      <c r="D7" s="6"/>
      <c r="E7" s="6">
        <v>2000</v>
      </c>
      <c r="F7" s="6">
        <v>500</v>
      </c>
      <c r="G7" s="6">
        <v>500</v>
      </c>
      <c r="H7" s="6">
        <v>300</v>
      </c>
      <c r="I7" s="6"/>
      <c r="J7" s="6">
        <v>200</v>
      </c>
      <c r="K7" s="6">
        <v>3000</v>
      </c>
      <c r="L7" s="6">
        <f>C7+D7+E7+F7+G7+H7+I7-J7-K7</f>
        <v>31102.2913691341</v>
      </c>
      <c r="M7" s="12"/>
    </row>
    <row r="8" spans="1:13">
      <c r="A8" s="5">
        <v>6</v>
      </c>
      <c r="B8" s="67" t="s">
        <v>28</v>
      </c>
      <c r="C8" s="6">
        <v>37450.1861505065</v>
      </c>
      <c r="D8" s="6"/>
      <c r="E8" s="6">
        <v>2000</v>
      </c>
      <c r="F8" s="6"/>
      <c r="G8" s="6"/>
      <c r="H8" s="6"/>
      <c r="I8" s="6"/>
      <c r="J8" s="6">
        <v>200</v>
      </c>
      <c r="K8" s="6">
        <v>3000</v>
      </c>
      <c r="L8" s="6">
        <f>C8+D8+E8+F8+G8+H8+I8-J8-K8</f>
        <v>36250.1861505065</v>
      </c>
      <c r="M8" s="12"/>
    </row>
    <row r="9" spans="1:13">
      <c r="A9" s="5">
        <v>7</v>
      </c>
      <c r="B9" s="67" t="s">
        <v>29</v>
      </c>
      <c r="C9" s="6">
        <v>11676.3281024511</v>
      </c>
      <c r="D9" s="6"/>
      <c r="E9" s="6">
        <v>2000</v>
      </c>
      <c r="F9" s="6"/>
      <c r="G9" s="6"/>
      <c r="H9" s="6"/>
      <c r="I9" s="6">
        <v>400</v>
      </c>
      <c r="J9" s="6"/>
      <c r="K9" s="6">
        <v>2000</v>
      </c>
      <c r="L9" s="6">
        <f>C9+D9+E9+F9+G9+H9+I9-J9-K9</f>
        <v>12076.3281024511</v>
      </c>
      <c r="M9" s="12"/>
    </row>
    <row r="10" spans="1:13">
      <c r="A10" s="5">
        <v>8</v>
      </c>
      <c r="B10" s="67" t="s">
        <v>30</v>
      </c>
      <c r="C10" s="6">
        <v>-1684.78973663798</v>
      </c>
      <c r="D10" s="6"/>
      <c r="E10" s="6">
        <v>2000</v>
      </c>
      <c r="F10" s="6"/>
      <c r="G10" s="6"/>
      <c r="H10" s="6"/>
      <c r="I10" s="6"/>
      <c r="J10" s="6"/>
      <c r="K10" s="6">
        <v>2000</v>
      </c>
      <c r="L10" s="6">
        <f>C10+D10+E10+F10+G10+H10+I10-J10-K10</f>
        <v>-1684.78973663798</v>
      </c>
      <c r="M10" s="12"/>
    </row>
    <row r="11" spans="1:13">
      <c r="A11" s="5">
        <v>9</v>
      </c>
      <c r="B11" s="67" t="s">
        <v>31</v>
      </c>
      <c r="C11" s="6">
        <v>4760.6334389114</v>
      </c>
      <c r="D11" s="6"/>
      <c r="E11" s="6">
        <v>2000</v>
      </c>
      <c r="F11" s="6"/>
      <c r="G11" s="6"/>
      <c r="H11" s="6"/>
      <c r="I11" s="6"/>
      <c r="J11" s="6"/>
      <c r="K11" s="6">
        <v>2000</v>
      </c>
      <c r="L11" s="6">
        <f>C11+D11+E11+F11+G11+H11+I11-J11-K11</f>
        <v>4760.6334389114</v>
      </c>
      <c r="M11" s="12"/>
    </row>
    <row r="12" spans="1:13">
      <c r="A12" s="5">
        <v>10</v>
      </c>
      <c r="B12" s="67" t="s">
        <v>32</v>
      </c>
      <c r="C12" s="6">
        <v>3480.44367713169</v>
      </c>
      <c r="D12" s="6"/>
      <c r="E12" s="6">
        <v>2000</v>
      </c>
      <c r="F12" s="6"/>
      <c r="G12" s="6"/>
      <c r="H12" s="6"/>
      <c r="I12" s="6"/>
      <c r="J12" s="6">
        <v>200</v>
      </c>
      <c r="K12" s="6">
        <v>2900</v>
      </c>
      <c r="L12" s="6">
        <f>C12+D12+E12+F12+G12+H12+I12-J12-K12</f>
        <v>2380.44367713169</v>
      </c>
      <c r="M12" s="12"/>
    </row>
    <row r="13" spans="1:13">
      <c r="A13" s="5">
        <v>11</v>
      </c>
      <c r="B13" s="67" t="s">
        <v>33</v>
      </c>
      <c r="C13" s="6">
        <v>10083.598260014</v>
      </c>
      <c r="D13" s="6">
        <v>200</v>
      </c>
      <c r="E13" s="6">
        <v>2000</v>
      </c>
      <c r="F13" s="6">
        <v>500</v>
      </c>
      <c r="G13" s="6">
        <v>500</v>
      </c>
      <c r="H13" s="6">
        <v>800</v>
      </c>
      <c r="I13" s="6"/>
      <c r="J13" s="6">
        <v>200</v>
      </c>
      <c r="K13" s="6">
        <v>2000</v>
      </c>
      <c r="L13" s="6">
        <f>C13+D13+E13+F13+G13+H13+I13-J13-K13</f>
        <v>11883.598260014</v>
      </c>
      <c r="M13" s="12"/>
    </row>
    <row r="14" spans="1:13">
      <c r="A14" s="5">
        <v>12</v>
      </c>
      <c r="B14" s="67" t="s">
        <v>34</v>
      </c>
      <c r="C14" s="6">
        <v>6215.27254660468</v>
      </c>
      <c r="D14" s="6">
        <v>200</v>
      </c>
      <c r="E14" s="6">
        <v>2000</v>
      </c>
      <c r="F14" s="6">
        <v>950</v>
      </c>
      <c r="G14" s="6">
        <v>500</v>
      </c>
      <c r="H14" s="6"/>
      <c r="I14" s="6"/>
      <c r="J14" s="6">
        <v>200</v>
      </c>
      <c r="K14" s="6">
        <v>2000</v>
      </c>
      <c r="L14" s="6">
        <f>C14+D14+E14+F14+G14+H14+I14-J14-K14</f>
        <v>7665.27254660468</v>
      </c>
      <c r="M14" s="12"/>
    </row>
    <row r="15" spans="1:13">
      <c r="A15" s="5">
        <v>13</v>
      </c>
      <c r="B15" s="67" t="s">
        <v>35</v>
      </c>
      <c r="C15" s="6">
        <v>-2897.33937964713</v>
      </c>
      <c r="D15" s="6"/>
      <c r="E15" s="6">
        <v>0</v>
      </c>
      <c r="F15" s="6"/>
      <c r="G15" s="6"/>
      <c r="H15" s="6"/>
      <c r="I15" s="6"/>
      <c r="J15" s="6">
        <v>200</v>
      </c>
      <c r="K15" s="6">
        <v>0</v>
      </c>
      <c r="L15" s="6">
        <f>C15+D15+E15+F15+G15+H15+I15-J15-K15</f>
        <v>-3097.33937964713</v>
      </c>
      <c r="M15" s="12"/>
    </row>
    <row r="16" spans="1:13">
      <c r="A16" s="5">
        <v>14</v>
      </c>
      <c r="B16" s="67" t="s">
        <v>36</v>
      </c>
      <c r="C16" s="6">
        <v>-12182.5987341021</v>
      </c>
      <c r="D16" s="6"/>
      <c r="E16" s="6">
        <v>2000</v>
      </c>
      <c r="F16" s="6"/>
      <c r="G16" s="6"/>
      <c r="H16" s="6"/>
      <c r="I16" s="6"/>
      <c r="J16" s="6">
        <v>200</v>
      </c>
      <c r="K16" s="6">
        <v>2000</v>
      </c>
      <c r="L16" s="6">
        <f>C16+D16+E16+F16+G16+H16+I16-J16-K16</f>
        <v>-12382.5987341021</v>
      </c>
      <c r="M16" s="12"/>
    </row>
    <row r="17" spans="1:13">
      <c r="A17" s="5">
        <v>15</v>
      </c>
      <c r="B17" s="67" t="s">
        <v>37</v>
      </c>
      <c r="C17" s="6">
        <v>18437.8040361943</v>
      </c>
      <c r="D17" s="6"/>
      <c r="E17" s="6">
        <v>2000</v>
      </c>
      <c r="F17" s="6"/>
      <c r="G17" s="6"/>
      <c r="H17" s="6"/>
      <c r="I17" s="6"/>
      <c r="J17" s="6">
        <v>100</v>
      </c>
      <c r="K17" s="6">
        <v>2000</v>
      </c>
      <c r="L17" s="6">
        <f>C17+D17+E17+F17+G17+H17+I17-J17-K17</f>
        <v>18337.8040361943</v>
      </c>
      <c r="M17" s="12"/>
    </row>
    <row r="18" spans="1:13">
      <c r="A18" s="5">
        <v>16</v>
      </c>
      <c r="B18" s="67" t="s">
        <v>38</v>
      </c>
      <c r="C18" s="6">
        <v>60415.6487531011</v>
      </c>
      <c r="D18" s="6"/>
      <c r="E18" s="6">
        <v>2000</v>
      </c>
      <c r="F18" s="6">
        <v>1950</v>
      </c>
      <c r="G18" s="6"/>
      <c r="H18" s="6"/>
      <c r="I18" s="6"/>
      <c r="J18" s="6">
        <v>200</v>
      </c>
      <c r="K18" s="6">
        <v>3000</v>
      </c>
      <c r="L18" s="6">
        <f>C18+D18+E18+F18+G18+H18+I18-J18-K18</f>
        <v>61165.6487531011</v>
      </c>
      <c r="M18" s="12"/>
    </row>
    <row r="19" spans="1:13">
      <c r="A19" s="5">
        <v>17</v>
      </c>
      <c r="B19" s="67" t="s">
        <v>39</v>
      </c>
      <c r="C19" s="6">
        <v>16166.12314551</v>
      </c>
      <c r="D19" s="6"/>
      <c r="E19" s="6">
        <v>2000</v>
      </c>
      <c r="F19" s="6"/>
      <c r="G19" s="6">
        <v>500</v>
      </c>
      <c r="H19" s="6"/>
      <c r="I19" s="6"/>
      <c r="J19" s="6">
        <v>200</v>
      </c>
      <c r="K19" s="6">
        <v>2000</v>
      </c>
      <c r="L19" s="6">
        <f>C19+D19+E19+F19+G19+H19+I19-J19-K19</f>
        <v>16466.12314551</v>
      </c>
      <c r="M19" s="12"/>
    </row>
    <row r="20" spans="1:13">
      <c r="A20" s="5">
        <v>18</v>
      </c>
      <c r="B20" s="67" t="s">
        <v>40</v>
      </c>
      <c r="C20" s="6">
        <v>10735.6055967528</v>
      </c>
      <c r="D20" s="6"/>
      <c r="E20" s="6">
        <v>2000</v>
      </c>
      <c r="F20" s="6"/>
      <c r="G20" s="6"/>
      <c r="H20" s="6"/>
      <c r="I20" s="6"/>
      <c r="J20" s="6"/>
      <c r="K20" s="6">
        <v>2500</v>
      </c>
      <c r="L20" s="6">
        <f>C20+D20+E20+F20+G20+H20+I20-J20-K20</f>
        <v>10235.6055967528</v>
      </c>
      <c r="M20" s="12"/>
    </row>
    <row r="21" spans="1:13">
      <c r="A21" s="5">
        <v>19</v>
      </c>
      <c r="B21" s="67" t="s">
        <v>41</v>
      </c>
      <c r="C21" s="6">
        <v>37717.856624999</v>
      </c>
      <c r="D21" s="6"/>
      <c r="E21" s="6">
        <v>2000</v>
      </c>
      <c r="F21" s="6"/>
      <c r="G21" s="6"/>
      <c r="H21" s="6"/>
      <c r="I21" s="6"/>
      <c r="J21" s="6"/>
      <c r="K21" s="6">
        <v>2000</v>
      </c>
      <c r="L21" s="6">
        <f>C21+D21+E21+F21+G21+H21+I21-J21-K21</f>
        <v>37717.856624999</v>
      </c>
      <c r="M21" s="12"/>
    </row>
    <row r="22" spans="1:13">
      <c r="A22" s="5">
        <v>20</v>
      </c>
      <c r="B22" s="67" t="s">
        <v>42</v>
      </c>
      <c r="C22" s="6">
        <v>66762.3178778815</v>
      </c>
      <c r="D22" s="6"/>
      <c r="E22" s="6">
        <v>2000</v>
      </c>
      <c r="F22" s="6"/>
      <c r="G22" s="6"/>
      <c r="H22" s="6"/>
      <c r="I22" s="6"/>
      <c r="J22" s="6">
        <v>200</v>
      </c>
      <c r="K22" s="6">
        <v>4000</v>
      </c>
      <c r="L22" s="6">
        <f>C22+D22+E22+F22+G22+H22+I22-J22-K22</f>
        <v>64562.3178778815</v>
      </c>
      <c r="M22" s="12"/>
    </row>
    <row r="23" spans="1:13">
      <c r="A23" s="5">
        <v>21</v>
      </c>
      <c r="B23" s="67" t="s">
        <v>43</v>
      </c>
      <c r="C23" s="6">
        <v>27959.0303237617</v>
      </c>
      <c r="D23" s="6"/>
      <c r="E23" s="6">
        <v>2000</v>
      </c>
      <c r="F23" s="6">
        <v>450</v>
      </c>
      <c r="G23" s="6"/>
      <c r="H23" s="6"/>
      <c r="I23" s="6">
        <v>400</v>
      </c>
      <c r="J23" s="6">
        <v>200</v>
      </c>
      <c r="K23" s="6">
        <v>2000</v>
      </c>
      <c r="L23" s="6">
        <f>C23+D23+E23+F23+G23+H23+I23-J23-K23</f>
        <v>28609.0303237617</v>
      </c>
      <c r="M23" s="12"/>
    </row>
    <row r="24" spans="1:13">
      <c r="A24" s="5">
        <v>22</v>
      </c>
      <c r="B24" s="67" t="s">
        <v>44</v>
      </c>
      <c r="C24" s="6">
        <v>12061.2784693842</v>
      </c>
      <c r="D24" s="6"/>
      <c r="E24" s="6">
        <v>2000</v>
      </c>
      <c r="F24" s="6"/>
      <c r="G24" s="6"/>
      <c r="H24" s="6"/>
      <c r="I24" s="6"/>
      <c r="J24" s="6"/>
      <c r="K24" s="6">
        <v>2000</v>
      </c>
      <c r="L24" s="6">
        <f>C24+D24+E24+F24+G24+H24+I24-J24-K24</f>
        <v>12061.2784693842</v>
      </c>
      <c r="M24" s="12"/>
    </row>
    <row r="25" spans="1:13">
      <c r="A25" s="5">
        <v>23</v>
      </c>
      <c r="B25" s="67" t="s">
        <v>45</v>
      </c>
      <c r="C25" s="6">
        <v>1297.04463825082</v>
      </c>
      <c r="D25" s="6"/>
      <c r="E25" s="6">
        <v>2000</v>
      </c>
      <c r="F25" s="6"/>
      <c r="G25" s="6"/>
      <c r="H25" s="6"/>
      <c r="I25" s="6"/>
      <c r="J25" s="6"/>
      <c r="K25" s="6">
        <v>1900</v>
      </c>
      <c r="L25" s="6">
        <f>C25+D25+E25+F25+G25+H25+I25-J25-K25</f>
        <v>1397.04463825082</v>
      </c>
      <c r="M25" s="12"/>
    </row>
    <row r="26" spans="1:13">
      <c r="A26" s="5">
        <v>24</v>
      </c>
      <c r="B26" s="67" t="s">
        <v>46</v>
      </c>
      <c r="C26" s="6">
        <v>15575.6727901728</v>
      </c>
      <c r="D26" s="6"/>
      <c r="E26" s="6">
        <v>2000</v>
      </c>
      <c r="F26" s="6">
        <v>1000</v>
      </c>
      <c r="G26" s="6">
        <v>500</v>
      </c>
      <c r="H26" s="6"/>
      <c r="I26" s="6"/>
      <c r="J26" s="6">
        <v>100</v>
      </c>
      <c r="K26" s="6">
        <v>5000</v>
      </c>
      <c r="L26" s="6">
        <f>C26+D26+E26+F26+G26+H26+I26-J26-K26</f>
        <v>13975.6727901728</v>
      </c>
      <c r="M26" s="12"/>
    </row>
    <row r="27" spans="1:13">
      <c r="A27" s="5">
        <v>25</v>
      </c>
      <c r="B27" s="67" t="s">
        <v>47</v>
      </c>
      <c r="C27" s="6">
        <v>35242.4901020899</v>
      </c>
      <c r="D27" s="6"/>
      <c r="E27" s="6">
        <v>2000</v>
      </c>
      <c r="F27" s="6">
        <v>1100</v>
      </c>
      <c r="G27" s="6"/>
      <c r="H27" s="6"/>
      <c r="I27" s="6"/>
      <c r="J27" s="6">
        <v>200</v>
      </c>
      <c r="K27" s="6">
        <v>3000</v>
      </c>
      <c r="L27" s="6">
        <f>C27+D27+E27+F27+G27+H27+I27-J27-K27</f>
        <v>35142.4901020899</v>
      </c>
      <c r="M27" s="12"/>
    </row>
    <row r="28" spans="1:13">
      <c r="A28" s="5">
        <v>26</v>
      </c>
      <c r="B28" s="67" t="s">
        <v>48</v>
      </c>
      <c r="C28" s="6">
        <v>-1225.41589195939</v>
      </c>
      <c r="D28" s="6">
        <v>200</v>
      </c>
      <c r="E28" s="6">
        <v>2000</v>
      </c>
      <c r="F28" s="6">
        <v>1000</v>
      </c>
      <c r="G28" s="6"/>
      <c r="H28" s="6">
        <v>800</v>
      </c>
      <c r="I28" s="6"/>
      <c r="J28" s="6">
        <v>200</v>
      </c>
      <c r="K28" s="6">
        <v>2000</v>
      </c>
      <c r="L28" s="6">
        <f>C28+D28+E28+F28+G28+H28+I28-J28-K28</f>
        <v>574.58410804061</v>
      </c>
      <c r="M28" s="12"/>
    </row>
    <row r="29" spans="1:13">
      <c r="A29" s="5">
        <v>27</v>
      </c>
      <c r="B29" s="67" t="s">
        <v>49</v>
      </c>
      <c r="C29" s="6">
        <v>40078.6032451107</v>
      </c>
      <c r="D29" s="6"/>
      <c r="E29" s="6">
        <v>2000</v>
      </c>
      <c r="F29" s="6"/>
      <c r="G29" s="6"/>
      <c r="H29" s="6">
        <v>800</v>
      </c>
      <c r="I29" s="6"/>
      <c r="J29" s="6">
        <v>300</v>
      </c>
      <c r="K29" s="6">
        <v>1900</v>
      </c>
      <c r="L29" s="6">
        <f>C29+D29+E29+F29+G29+H29+I29-J29-K29</f>
        <v>40678.6032451107</v>
      </c>
      <c r="M29" s="13" t="s">
        <v>177</v>
      </c>
    </row>
    <row r="30" spans="1:13">
      <c r="A30" s="5">
        <v>28</v>
      </c>
      <c r="B30" s="67" t="s">
        <v>50</v>
      </c>
      <c r="C30" s="6">
        <v>-1735.67978777062</v>
      </c>
      <c r="D30" s="6"/>
      <c r="E30" s="6">
        <v>2000</v>
      </c>
      <c r="F30" s="6"/>
      <c r="G30" s="6"/>
      <c r="H30" s="6"/>
      <c r="I30" s="6"/>
      <c r="J30" s="6">
        <v>200</v>
      </c>
      <c r="K30" s="6">
        <v>2000</v>
      </c>
      <c r="L30" s="6">
        <f>C30+D30+E30+F30+G30+H30+I30-J30-K30</f>
        <v>-1935.67978777062</v>
      </c>
      <c r="M30" s="12"/>
    </row>
    <row r="31" spans="1:13">
      <c r="A31" s="5">
        <v>29</v>
      </c>
      <c r="B31" s="67" t="s">
        <v>51</v>
      </c>
      <c r="C31" s="6">
        <v>-9146.42850996543</v>
      </c>
      <c r="D31" s="6"/>
      <c r="E31" s="6">
        <v>2000</v>
      </c>
      <c r="F31" s="6"/>
      <c r="G31" s="6"/>
      <c r="H31" s="6"/>
      <c r="I31" s="6"/>
      <c r="J31" s="6">
        <v>100</v>
      </c>
      <c r="K31" s="6">
        <v>2400</v>
      </c>
      <c r="L31" s="6">
        <f>C31+D31+E31+F31+G31+H31+I31-J31-K31</f>
        <v>-9646.42850996543</v>
      </c>
      <c r="M31" s="12"/>
    </row>
    <row r="32" spans="1:13">
      <c r="A32" s="5">
        <v>30</v>
      </c>
      <c r="B32" s="67" t="s">
        <v>52</v>
      </c>
      <c r="C32" s="6">
        <v>77910.5062151713</v>
      </c>
      <c r="D32" s="6"/>
      <c r="E32" s="6">
        <v>2000</v>
      </c>
      <c r="F32" s="6">
        <v>800</v>
      </c>
      <c r="G32" s="6">
        <v>500</v>
      </c>
      <c r="H32" s="6"/>
      <c r="I32" s="6"/>
      <c r="J32" s="6">
        <v>200</v>
      </c>
      <c r="K32" s="6">
        <v>4000</v>
      </c>
      <c r="L32" s="6">
        <f>C32+D32+E32+F32+G32+H32+I32-J32-K32</f>
        <v>77010.5062151713</v>
      </c>
      <c r="M32" s="12"/>
    </row>
    <row r="33" spans="1:13">
      <c r="A33" s="5">
        <v>31</v>
      </c>
      <c r="B33" s="67" t="s">
        <v>53</v>
      </c>
      <c r="C33" s="6">
        <v>-12133.9823141832</v>
      </c>
      <c r="D33" s="6"/>
      <c r="E33" s="6">
        <v>2000</v>
      </c>
      <c r="F33" s="6"/>
      <c r="G33" s="6"/>
      <c r="H33" s="6"/>
      <c r="I33" s="6"/>
      <c r="J33" s="6"/>
      <c r="K33" s="6">
        <v>2000</v>
      </c>
      <c r="L33" s="6">
        <f>C33+D33+E33+F33+G33+H33+I33-J33-K33</f>
        <v>-12133.9823141832</v>
      </c>
      <c r="M33" s="12"/>
    </row>
    <row r="34" spans="1:13">
      <c r="A34" s="5">
        <v>32</v>
      </c>
      <c r="B34" s="67" t="s">
        <v>54</v>
      </c>
      <c r="C34" s="6">
        <v>23739.902497824</v>
      </c>
      <c r="D34" s="6"/>
      <c r="E34" s="6">
        <v>2000</v>
      </c>
      <c r="F34" s="6"/>
      <c r="G34" s="6"/>
      <c r="H34" s="6"/>
      <c r="I34" s="6"/>
      <c r="J34" s="6">
        <v>200</v>
      </c>
      <c r="K34" s="6">
        <v>2000</v>
      </c>
      <c r="L34" s="6">
        <f>C34+D34+E34+F34+G34+H34+I34-J34-K34</f>
        <v>23539.902497824</v>
      </c>
      <c r="M34" s="12"/>
    </row>
    <row r="35" spans="1:13">
      <c r="A35" s="5">
        <v>33</v>
      </c>
      <c r="B35" s="67" t="s">
        <v>55</v>
      </c>
      <c r="C35" s="6">
        <v>4636.51403812865</v>
      </c>
      <c r="D35" s="6"/>
      <c r="E35" s="6">
        <v>2000</v>
      </c>
      <c r="F35" s="6">
        <v>500</v>
      </c>
      <c r="G35" s="6"/>
      <c r="H35" s="6">
        <v>300</v>
      </c>
      <c r="I35" s="6"/>
      <c r="J35" s="6">
        <v>100</v>
      </c>
      <c r="K35" s="6">
        <v>2000</v>
      </c>
      <c r="L35" s="6">
        <f>C35+D35+E35+F35+G35+H35+I35-J35-K35</f>
        <v>5336.51403812865</v>
      </c>
      <c r="M35" s="12"/>
    </row>
    <row r="36" spans="1:13">
      <c r="A36" s="5">
        <v>34</v>
      </c>
      <c r="B36" s="67" t="s">
        <v>56</v>
      </c>
      <c r="C36" s="6">
        <v>973.331411966952</v>
      </c>
      <c r="D36" s="6"/>
      <c r="E36" s="6">
        <v>2000</v>
      </c>
      <c r="F36" s="6"/>
      <c r="G36" s="6"/>
      <c r="H36" s="6"/>
      <c r="I36" s="6"/>
      <c r="J36" s="6"/>
      <c r="K36" s="6">
        <v>2500</v>
      </c>
      <c r="L36" s="6">
        <f>C36+D36+E36+F36+G36+H36+I36-J36-K36</f>
        <v>473.331411966952</v>
      </c>
      <c r="M36" s="12"/>
    </row>
    <row r="37" spans="1:13">
      <c r="A37" s="5">
        <v>35</v>
      </c>
      <c r="B37" s="67" t="s">
        <v>57</v>
      </c>
      <c r="C37" s="6">
        <v>15776.900994849</v>
      </c>
      <c r="D37" s="6"/>
      <c r="E37" s="6">
        <v>2000</v>
      </c>
      <c r="F37" s="6"/>
      <c r="G37" s="6"/>
      <c r="H37" s="6"/>
      <c r="I37" s="6"/>
      <c r="J37" s="6">
        <v>100</v>
      </c>
      <c r="K37" s="6">
        <v>2000</v>
      </c>
      <c r="L37" s="6">
        <f>C37+D37+E37+F37+G37+H37+I37-J37-K37</f>
        <v>15676.900994849</v>
      </c>
      <c r="M37" s="12"/>
    </row>
    <row r="38" spans="1:13">
      <c r="A38" s="5">
        <v>36</v>
      </c>
      <c r="B38" s="67" t="s">
        <v>58</v>
      </c>
      <c r="C38" s="6">
        <v>29179.6677427337</v>
      </c>
      <c r="D38" s="6"/>
      <c r="E38" s="6">
        <v>2000</v>
      </c>
      <c r="F38" s="6">
        <v>500</v>
      </c>
      <c r="G38" s="6"/>
      <c r="H38" s="6">
        <v>300</v>
      </c>
      <c r="I38" s="6"/>
      <c r="J38" s="6"/>
      <c r="K38" s="6">
        <v>2500</v>
      </c>
      <c r="L38" s="6">
        <f>C38+D38+E38+F38+G38+H38+I38-J38-K38</f>
        <v>29479.6677427337</v>
      </c>
      <c r="M38" s="12"/>
    </row>
    <row r="39" spans="1:13">
      <c r="A39" s="5">
        <v>37</v>
      </c>
      <c r="B39" s="67" t="s">
        <v>59</v>
      </c>
      <c r="C39" s="6">
        <v>27145.5661595221</v>
      </c>
      <c r="D39" s="6"/>
      <c r="E39" s="6">
        <v>2000</v>
      </c>
      <c r="F39" s="6"/>
      <c r="G39" s="6"/>
      <c r="H39" s="6"/>
      <c r="I39" s="6"/>
      <c r="J39" s="6">
        <v>200</v>
      </c>
      <c r="K39" s="6">
        <v>2000</v>
      </c>
      <c r="L39" s="6">
        <f>C39+D39+E39+F39+G39+H39+I39-J39-K39</f>
        <v>26945.5661595221</v>
      </c>
      <c r="M39" s="12"/>
    </row>
    <row r="40" spans="1:13">
      <c r="A40" s="5">
        <v>38</v>
      </c>
      <c r="B40" s="67" t="s">
        <v>60</v>
      </c>
      <c r="C40" s="6">
        <v>19934.1744495327</v>
      </c>
      <c r="D40" s="6"/>
      <c r="E40" s="6">
        <v>2000</v>
      </c>
      <c r="F40" s="6"/>
      <c r="G40" s="6"/>
      <c r="H40" s="6"/>
      <c r="I40" s="6"/>
      <c r="J40" s="6">
        <v>200</v>
      </c>
      <c r="K40" s="6">
        <v>2000</v>
      </c>
      <c r="L40" s="6">
        <f>C40+D40+E40+F40+G40+H40+I40-J40-K40</f>
        <v>19734.1744495327</v>
      </c>
      <c r="M40" s="12"/>
    </row>
    <row r="41" spans="1:13">
      <c r="A41" s="5">
        <v>39</v>
      </c>
      <c r="B41" s="67" t="s">
        <v>61</v>
      </c>
      <c r="C41" s="6">
        <v>25536.4220623206</v>
      </c>
      <c r="D41" s="6"/>
      <c r="E41" s="6">
        <v>2000</v>
      </c>
      <c r="F41" s="6">
        <v>500</v>
      </c>
      <c r="G41" s="6">
        <v>500</v>
      </c>
      <c r="H41" s="6">
        <v>800</v>
      </c>
      <c r="I41" s="6"/>
      <c r="J41" s="6">
        <v>200</v>
      </c>
      <c r="K41" s="6">
        <v>3000</v>
      </c>
      <c r="L41" s="6">
        <f>C41+D41+E41+F41+G41+H41+I41-J41-K41</f>
        <v>26136.4220623206</v>
      </c>
      <c r="M41" s="12"/>
    </row>
    <row r="42" spans="1:13">
      <c r="A42" s="5">
        <v>40</v>
      </c>
      <c r="B42" s="67" t="s">
        <v>62</v>
      </c>
      <c r="C42" s="6">
        <v>32024.6399304432</v>
      </c>
      <c r="D42" s="6"/>
      <c r="E42" s="6">
        <v>2000</v>
      </c>
      <c r="F42" s="6"/>
      <c r="G42" s="6"/>
      <c r="H42" s="6"/>
      <c r="I42" s="6"/>
      <c r="J42" s="6">
        <v>100</v>
      </c>
      <c r="K42" s="6">
        <v>2300</v>
      </c>
      <c r="L42" s="6">
        <f>C42+D42+E42+F42+G42+H42+I42-J42-K42</f>
        <v>31624.6399304432</v>
      </c>
      <c r="M42" s="12"/>
    </row>
    <row r="43" spans="1:13">
      <c r="A43" s="5">
        <v>41</v>
      </c>
      <c r="B43" s="67" t="s">
        <v>63</v>
      </c>
      <c r="C43" s="6">
        <v>32059.3607686957</v>
      </c>
      <c r="D43" s="6"/>
      <c r="E43" s="6">
        <v>2000</v>
      </c>
      <c r="F43" s="6"/>
      <c r="G43" s="6"/>
      <c r="H43" s="6"/>
      <c r="I43" s="6"/>
      <c r="J43" s="6">
        <v>100</v>
      </c>
      <c r="K43" s="6">
        <v>0</v>
      </c>
      <c r="L43" s="6">
        <f>C43+D43+E43+F43+G43+H43+I43-J43-K43</f>
        <v>33959.3607686957</v>
      </c>
      <c r="M43" s="13" t="s">
        <v>178</v>
      </c>
    </row>
    <row r="44" spans="1:13">
      <c r="A44" s="5">
        <v>42</v>
      </c>
      <c r="B44" s="67" t="s">
        <v>64</v>
      </c>
      <c r="C44" s="6">
        <v>18474.9250062526</v>
      </c>
      <c r="D44" s="6"/>
      <c r="E44" s="6">
        <v>2000</v>
      </c>
      <c r="F44" s="6"/>
      <c r="G44" s="6"/>
      <c r="H44" s="6"/>
      <c r="I44" s="6"/>
      <c r="J44" s="6"/>
      <c r="K44" s="6">
        <v>3500</v>
      </c>
      <c r="L44" s="6">
        <f>C44+D44+E44+F44+G44+H44+I44-J44-K44</f>
        <v>16974.9250062526</v>
      </c>
      <c r="M44" s="12"/>
    </row>
    <row r="45" spans="1:13">
      <c r="A45" s="5">
        <v>43</v>
      </c>
      <c r="B45" s="67" t="s">
        <v>65</v>
      </c>
      <c r="C45" s="6">
        <v>-9099.24261903563</v>
      </c>
      <c r="D45" s="6"/>
      <c r="E45" s="6">
        <v>2000</v>
      </c>
      <c r="F45" s="6"/>
      <c r="G45" s="6"/>
      <c r="H45" s="6"/>
      <c r="I45" s="6"/>
      <c r="J45" s="6">
        <v>100</v>
      </c>
      <c r="K45" s="6">
        <v>1900</v>
      </c>
      <c r="L45" s="6">
        <f>C45+D45+E45+F45+G45+H45+I45-J45-K45</f>
        <v>-9099.24261903563</v>
      </c>
      <c r="M45" s="12"/>
    </row>
    <row r="46" spans="1:13">
      <c r="A46" s="5">
        <v>44</v>
      </c>
      <c r="B46" s="67" t="s">
        <v>66</v>
      </c>
      <c r="C46" s="6">
        <v>42853.7053973206</v>
      </c>
      <c r="D46" s="6"/>
      <c r="E46" s="6">
        <v>2000</v>
      </c>
      <c r="F46" s="6"/>
      <c r="G46" s="6"/>
      <c r="H46" s="6">
        <v>300</v>
      </c>
      <c r="I46" s="6"/>
      <c r="J46" s="6">
        <v>200</v>
      </c>
      <c r="K46" s="6">
        <v>3000</v>
      </c>
      <c r="L46" s="6">
        <f>C46+D46+E46+F46+G46+H46+I46-J46-K46</f>
        <v>41953.7053973206</v>
      </c>
      <c r="M46" s="12"/>
    </row>
    <row r="47" spans="1:13">
      <c r="A47" s="5">
        <v>45</v>
      </c>
      <c r="B47" s="67" t="s">
        <v>67</v>
      </c>
      <c r="C47" s="6">
        <v>30753.7708061309</v>
      </c>
      <c r="D47" s="6"/>
      <c r="E47" s="6">
        <v>2000</v>
      </c>
      <c r="F47" s="6"/>
      <c r="G47" s="6"/>
      <c r="H47" s="6"/>
      <c r="I47" s="6"/>
      <c r="J47" s="6"/>
      <c r="K47" s="6">
        <v>3000</v>
      </c>
      <c r="L47" s="6">
        <f>C47+D47+E47+F47+G47+H47+I47-J47-K47</f>
        <v>29753.7708061309</v>
      </c>
      <c r="M47" s="12"/>
    </row>
    <row r="48" spans="1:13">
      <c r="A48" s="5">
        <v>46</v>
      </c>
      <c r="B48" s="67" t="s">
        <v>68</v>
      </c>
      <c r="C48" s="6">
        <v>13548.6382538047</v>
      </c>
      <c r="D48" s="6"/>
      <c r="E48" s="6">
        <v>2000</v>
      </c>
      <c r="F48" s="6"/>
      <c r="G48" s="6"/>
      <c r="H48" s="6"/>
      <c r="I48" s="6"/>
      <c r="J48" s="6">
        <v>100</v>
      </c>
      <c r="K48" s="6">
        <v>2000</v>
      </c>
      <c r="L48" s="6">
        <f>C48+D48+E48+F48+G48+H48+I48-J48-K48</f>
        <v>13448.6382538047</v>
      </c>
      <c r="M48" s="12"/>
    </row>
    <row r="49" spans="1:13">
      <c r="A49" s="5">
        <v>47</v>
      </c>
      <c r="B49" s="67" t="s">
        <v>69</v>
      </c>
      <c r="C49" s="6">
        <v>24558.3347864844</v>
      </c>
      <c r="D49" s="6"/>
      <c r="E49" s="6">
        <v>2000</v>
      </c>
      <c r="F49" s="6"/>
      <c r="G49" s="6"/>
      <c r="H49" s="6"/>
      <c r="I49" s="6"/>
      <c r="J49" s="6">
        <v>200</v>
      </c>
      <c r="K49" s="6">
        <v>2300</v>
      </c>
      <c r="L49" s="6">
        <f>C49+D49+E49+F49+G49+H49+I49-J49-K49</f>
        <v>24058.3347864844</v>
      </c>
      <c r="M49" s="12"/>
    </row>
    <row r="50" spans="1:13">
      <c r="A50" s="5">
        <v>48</v>
      </c>
      <c r="B50" s="67" t="s">
        <v>70</v>
      </c>
      <c r="C50" s="6">
        <v>-12814.1564682545</v>
      </c>
      <c r="D50" s="6"/>
      <c r="E50" s="6">
        <v>2000</v>
      </c>
      <c r="F50" s="6"/>
      <c r="G50" s="6"/>
      <c r="H50" s="6"/>
      <c r="I50" s="6"/>
      <c r="J50" s="6"/>
      <c r="K50" s="6">
        <v>2000</v>
      </c>
      <c r="L50" s="6">
        <f>C50+D50+E50+F50+G50+H50+I50-J50-K50</f>
        <v>-12814.1564682545</v>
      </c>
      <c r="M50" s="12"/>
    </row>
    <row r="51" spans="1:13">
      <c r="A51" s="5">
        <v>49</v>
      </c>
      <c r="B51" s="67" t="s">
        <v>71</v>
      </c>
      <c r="C51" s="6">
        <v>8627.32766436551</v>
      </c>
      <c r="D51" s="6"/>
      <c r="E51" s="6">
        <v>2000</v>
      </c>
      <c r="F51" s="6"/>
      <c r="G51" s="6"/>
      <c r="H51" s="6"/>
      <c r="I51" s="6"/>
      <c r="J51" s="6">
        <v>200</v>
      </c>
      <c r="K51" s="6">
        <v>2000</v>
      </c>
      <c r="L51" s="6">
        <f>C51+D51+E51+F51+G51+H51+I51-J51-K51</f>
        <v>8427.32766436551</v>
      </c>
      <c r="M51" s="12"/>
    </row>
    <row r="52" spans="1:13">
      <c r="A52" s="5">
        <v>50</v>
      </c>
      <c r="B52" s="67" t="s">
        <v>72</v>
      </c>
      <c r="C52" s="6">
        <v>948.910768695649</v>
      </c>
      <c r="D52" s="6"/>
      <c r="E52" s="6">
        <v>0</v>
      </c>
      <c r="F52" s="6"/>
      <c r="G52" s="6"/>
      <c r="H52" s="6"/>
      <c r="I52" s="6"/>
      <c r="J52" s="6"/>
      <c r="K52" s="6">
        <v>0</v>
      </c>
      <c r="L52" s="6">
        <f>C52+D52+E52+F52+G52+H52+I52-J52-K52</f>
        <v>948.910768695649</v>
      </c>
      <c r="M52" s="59" t="s">
        <v>179</v>
      </c>
    </row>
    <row r="53" spans="1:13">
      <c r="A53" s="5">
        <v>51</v>
      </c>
      <c r="B53" s="8" t="s">
        <v>73</v>
      </c>
      <c r="C53" s="6">
        <v>35019.32</v>
      </c>
      <c r="D53" s="6"/>
      <c r="E53" s="6">
        <v>2000</v>
      </c>
      <c r="F53" s="6"/>
      <c r="G53" s="6"/>
      <c r="H53" s="6"/>
      <c r="I53" s="6"/>
      <c r="J53" s="6">
        <v>200</v>
      </c>
      <c r="K53" s="6">
        <v>2500</v>
      </c>
      <c r="L53" s="6">
        <f>C53+D53+E53+F53+G53+H53+I53-J53-K53</f>
        <v>34319.32</v>
      </c>
      <c r="M53" s="12"/>
    </row>
    <row r="54" spans="1:13">
      <c r="A54" s="5">
        <v>52</v>
      </c>
      <c r="B54" s="67" t="s">
        <v>74</v>
      </c>
      <c r="C54" s="6">
        <v>-3902.99360489021</v>
      </c>
      <c r="D54" s="6"/>
      <c r="E54" s="6">
        <v>2000</v>
      </c>
      <c r="F54" s="6"/>
      <c r="G54" s="6"/>
      <c r="H54" s="6"/>
      <c r="I54" s="6"/>
      <c r="J54" s="6">
        <v>100</v>
      </c>
      <c r="K54" s="6">
        <v>2000</v>
      </c>
      <c r="L54" s="6">
        <f>C54+D54+E54+F54+G54+H54+I54-J54-K54</f>
        <v>-4002.99360489021</v>
      </c>
      <c r="M54" s="12"/>
    </row>
    <row r="55" spans="1:13">
      <c r="A55" s="5">
        <v>53</v>
      </c>
      <c r="B55" s="67" t="s">
        <v>75</v>
      </c>
      <c r="C55" s="6">
        <v>21593.6705012822</v>
      </c>
      <c r="D55" s="6"/>
      <c r="E55" s="6">
        <v>2000</v>
      </c>
      <c r="F55" s="6"/>
      <c r="G55" s="6"/>
      <c r="H55" s="6"/>
      <c r="I55" s="6"/>
      <c r="J55" s="6">
        <v>200</v>
      </c>
      <c r="K55" s="6">
        <v>2000</v>
      </c>
      <c r="L55" s="6">
        <f>C55+D55+E55+F55+G55+H55+I55-J55-K55</f>
        <v>21393.6705012822</v>
      </c>
      <c r="M55" s="12"/>
    </row>
    <row r="56" spans="1:13">
      <c r="A56" s="5">
        <v>54</v>
      </c>
      <c r="B56" s="67" t="s">
        <v>76</v>
      </c>
      <c r="C56" s="6">
        <v>19633.0386912704</v>
      </c>
      <c r="D56" s="6"/>
      <c r="E56" s="6">
        <v>2000</v>
      </c>
      <c r="F56" s="6">
        <v>500</v>
      </c>
      <c r="G56" s="6"/>
      <c r="H56" s="6"/>
      <c r="I56" s="6">
        <v>400</v>
      </c>
      <c r="J56" s="6">
        <v>100</v>
      </c>
      <c r="K56" s="6">
        <v>2200</v>
      </c>
      <c r="L56" s="6">
        <f>C56+D56+E56+F56+G56+H56+I56-J56-K56</f>
        <v>20233.0386912704</v>
      </c>
      <c r="M56" s="12"/>
    </row>
    <row r="57" spans="1:13">
      <c r="A57" s="5">
        <v>55</v>
      </c>
      <c r="B57" s="67" t="s">
        <v>77</v>
      </c>
      <c r="C57" s="6">
        <v>39582.202230305</v>
      </c>
      <c r="D57" s="6">
        <v>200</v>
      </c>
      <c r="E57" s="6">
        <v>2000</v>
      </c>
      <c r="F57" s="6">
        <v>500</v>
      </c>
      <c r="G57" s="6">
        <v>500</v>
      </c>
      <c r="H57" s="6">
        <v>500</v>
      </c>
      <c r="I57" s="6"/>
      <c r="J57" s="6">
        <v>200</v>
      </c>
      <c r="K57" s="6">
        <v>3000</v>
      </c>
      <c r="L57" s="6">
        <f>C57+D57+E57+F57+G57+H57+I57-J57-K57</f>
        <v>40082.202230305</v>
      </c>
      <c r="M57" s="12"/>
    </row>
    <row r="58" spans="1:13">
      <c r="A58" s="5">
        <v>56</v>
      </c>
      <c r="B58" s="67" t="s">
        <v>78</v>
      </c>
      <c r="C58" s="6">
        <v>7840.76647124305</v>
      </c>
      <c r="D58" s="6"/>
      <c r="E58" s="6">
        <v>2000</v>
      </c>
      <c r="F58" s="6"/>
      <c r="G58" s="6"/>
      <c r="H58" s="6"/>
      <c r="I58" s="6"/>
      <c r="J58" s="6"/>
      <c r="K58" s="6">
        <v>2000</v>
      </c>
      <c r="L58" s="6">
        <f>C58+D58+E58+F58+G58+H58+I58-J58-K58</f>
        <v>7840.76647124305</v>
      </c>
      <c r="M58" s="12"/>
    </row>
    <row r="59" spans="1:13">
      <c r="A59" s="5">
        <v>57</v>
      </c>
      <c r="B59" s="67" t="s">
        <v>79</v>
      </c>
      <c r="C59" s="6">
        <v>-165.392541233181</v>
      </c>
      <c r="D59" s="6"/>
      <c r="E59" s="6">
        <v>2000</v>
      </c>
      <c r="F59" s="6"/>
      <c r="G59" s="6"/>
      <c r="H59" s="6"/>
      <c r="I59" s="6"/>
      <c r="J59" s="6"/>
      <c r="K59" s="6">
        <v>2000</v>
      </c>
      <c r="L59" s="6">
        <f>C59+D59+E59+F59+G59+H59+I59-J59-K59</f>
        <v>-165.392541233181</v>
      </c>
      <c r="M59" s="12"/>
    </row>
    <row r="60" spans="1:13">
      <c r="A60" s="5">
        <v>58</v>
      </c>
      <c r="B60" s="67" t="s">
        <v>80</v>
      </c>
      <c r="C60" s="6">
        <v>26611.1781690677</v>
      </c>
      <c r="D60" s="6"/>
      <c r="E60" s="6">
        <v>2000</v>
      </c>
      <c r="F60" s="6"/>
      <c r="G60" s="6"/>
      <c r="H60" s="6"/>
      <c r="I60" s="6"/>
      <c r="J60" s="6"/>
      <c r="K60" s="6">
        <v>2000</v>
      </c>
      <c r="L60" s="6">
        <f>C60+D60+E60+F60+G60+H60+I60-J60-K60</f>
        <v>26611.1781690677</v>
      </c>
      <c r="M60" s="12"/>
    </row>
    <row r="61" spans="1:13">
      <c r="A61" s="5">
        <v>59</v>
      </c>
      <c r="B61" s="67" t="s">
        <v>81</v>
      </c>
      <c r="C61" s="6">
        <v>7111.99123115046</v>
      </c>
      <c r="D61" s="6"/>
      <c r="E61" s="6">
        <v>2000</v>
      </c>
      <c r="F61" s="6"/>
      <c r="G61" s="6"/>
      <c r="H61" s="6"/>
      <c r="I61" s="6"/>
      <c r="J61" s="6">
        <v>200</v>
      </c>
      <c r="K61" s="6">
        <v>2000</v>
      </c>
      <c r="L61" s="6">
        <f>C61+D61+E61+F61+G61+H61+I61-J61-K61</f>
        <v>6911.99123115046</v>
      </c>
      <c r="M61" s="12"/>
    </row>
    <row r="62" spans="1:13">
      <c r="A62" s="5">
        <v>60</v>
      </c>
      <c r="B62" s="67" t="s">
        <v>82</v>
      </c>
      <c r="C62" s="6">
        <v>51621.4523753867</v>
      </c>
      <c r="D62" s="6"/>
      <c r="E62" s="6">
        <v>2000</v>
      </c>
      <c r="F62" s="6">
        <v>1750</v>
      </c>
      <c r="G62" s="6">
        <v>300</v>
      </c>
      <c r="H62" s="6"/>
      <c r="I62" s="6"/>
      <c r="J62" s="6">
        <v>100</v>
      </c>
      <c r="K62" s="6">
        <v>2000</v>
      </c>
      <c r="L62" s="6">
        <f>C62+D62+E62+F62+G62+H62+I62-J62-K62</f>
        <v>53571.4523753867</v>
      </c>
      <c r="M62" s="12"/>
    </row>
    <row r="63" spans="1:13">
      <c r="A63" s="5">
        <v>61</v>
      </c>
      <c r="B63" s="67" t="s">
        <v>83</v>
      </c>
      <c r="C63" s="6">
        <v>25774.1675724125</v>
      </c>
      <c r="D63" s="6"/>
      <c r="E63" s="6">
        <v>2000</v>
      </c>
      <c r="F63" s="6"/>
      <c r="G63" s="6"/>
      <c r="H63" s="6"/>
      <c r="I63" s="6"/>
      <c r="J63" s="6">
        <v>200</v>
      </c>
      <c r="K63" s="6">
        <v>2000</v>
      </c>
      <c r="L63" s="6">
        <f>C63+D63+E63+F63+G63+H63+I63-J63-K63</f>
        <v>25574.1675724125</v>
      </c>
      <c r="M63" s="12"/>
    </row>
    <row r="64" spans="1:13">
      <c r="A64" s="5">
        <v>62</v>
      </c>
      <c r="B64" s="67" t="s">
        <v>84</v>
      </c>
      <c r="C64" s="6">
        <v>-9099.26459074478</v>
      </c>
      <c r="D64" s="6"/>
      <c r="E64" s="6">
        <v>2000</v>
      </c>
      <c r="F64" s="6"/>
      <c r="G64" s="6"/>
      <c r="H64" s="6"/>
      <c r="I64" s="6"/>
      <c r="J64" s="6"/>
      <c r="K64" s="6">
        <v>2000</v>
      </c>
      <c r="L64" s="6">
        <f>C64+D64+E64+F64+G64+H64+I64-J64-K64</f>
        <v>-9099.26459074478</v>
      </c>
      <c r="M64" s="12"/>
    </row>
    <row r="65" spans="1:13">
      <c r="A65" s="5">
        <v>63</v>
      </c>
      <c r="B65" s="67" t="s">
        <v>85</v>
      </c>
      <c r="C65" s="6">
        <v>24374.4518650529</v>
      </c>
      <c r="D65" s="6"/>
      <c r="E65" s="6">
        <v>2000</v>
      </c>
      <c r="F65" s="6"/>
      <c r="G65" s="6"/>
      <c r="H65" s="6"/>
      <c r="I65" s="6"/>
      <c r="J65" s="6"/>
      <c r="K65" s="6">
        <v>2000</v>
      </c>
      <c r="L65" s="6">
        <f>C65+D65+E65+F65+G65+H65+I65-J65-K65</f>
        <v>24374.4518650529</v>
      </c>
      <c r="M65" s="12"/>
    </row>
    <row r="66" spans="1:13">
      <c r="A66" s="5">
        <v>64</v>
      </c>
      <c r="B66" s="67" t="s">
        <v>86</v>
      </c>
      <c r="C66" s="6">
        <v>21381.5905227297</v>
      </c>
      <c r="D66" s="6"/>
      <c r="E66" s="6">
        <v>2000</v>
      </c>
      <c r="F66" s="6"/>
      <c r="G66" s="6">
        <v>500</v>
      </c>
      <c r="H66" s="6"/>
      <c r="I66" s="6"/>
      <c r="J66" s="6">
        <v>150</v>
      </c>
      <c r="K66" s="6">
        <v>2300</v>
      </c>
      <c r="L66" s="6">
        <f>C66+D66+E66+F66+G66+H66+I66-J66-K66</f>
        <v>21431.5905227297</v>
      </c>
      <c r="M66" s="12"/>
    </row>
    <row r="67" spans="1:13">
      <c r="A67" s="5">
        <v>65</v>
      </c>
      <c r="B67" s="67" t="s">
        <v>87</v>
      </c>
      <c r="C67" s="6">
        <v>-4454.60033677193</v>
      </c>
      <c r="D67" s="6"/>
      <c r="E67" s="6">
        <v>2000</v>
      </c>
      <c r="F67" s="6"/>
      <c r="G67" s="6"/>
      <c r="H67" s="6"/>
      <c r="I67" s="6"/>
      <c r="J67" s="6"/>
      <c r="K67" s="6">
        <v>2000</v>
      </c>
      <c r="L67" s="6">
        <f>C67+D67+E67+F67+G67+H67+I67-J67-K67</f>
        <v>-4454.60033677193</v>
      </c>
      <c r="M67" s="12"/>
    </row>
    <row r="68" spans="1:13">
      <c r="A68" s="5">
        <v>66</v>
      </c>
      <c r="B68" s="67" t="s">
        <v>88</v>
      </c>
      <c r="C68" s="6">
        <v>59374.9057533056</v>
      </c>
      <c r="D68" s="6"/>
      <c r="E68" s="6">
        <v>2000</v>
      </c>
      <c r="F68" s="6">
        <v>1200</v>
      </c>
      <c r="G68" s="6"/>
      <c r="H68" s="6"/>
      <c r="I68" s="6"/>
      <c r="J68" s="6">
        <v>200</v>
      </c>
      <c r="K68" s="6">
        <v>2000</v>
      </c>
      <c r="L68" s="6">
        <f t="shared" ref="L68:L109" si="1">C68+D68+E68+F68+G68+H68+I68-J68-K68</f>
        <v>60374.9057533056</v>
      </c>
      <c r="M68" s="12"/>
    </row>
    <row r="69" spans="1:13">
      <c r="A69" s="5">
        <v>67</v>
      </c>
      <c r="B69" s="67" t="s">
        <v>89</v>
      </c>
      <c r="C69" s="6">
        <v>62936.0870027911</v>
      </c>
      <c r="D69" s="6"/>
      <c r="E69" s="6">
        <v>2000</v>
      </c>
      <c r="F69" s="6">
        <v>500</v>
      </c>
      <c r="G69" s="6">
        <v>500</v>
      </c>
      <c r="H69" s="6"/>
      <c r="I69" s="6"/>
      <c r="J69" s="6"/>
      <c r="K69" s="6">
        <v>3000</v>
      </c>
      <c r="L69" s="6">
        <f>C69+D69+E69+F69+G69+H69+I69-J69-K69</f>
        <v>62936.0870027911</v>
      </c>
      <c r="M69" s="12"/>
    </row>
    <row r="70" spans="1:13">
      <c r="A70" s="5">
        <v>68</v>
      </c>
      <c r="B70" s="67" t="s">
        <v>90</v>
      </c>
      <c r="C70" s="6">
        <v>50066.7108906262</v>
      </c>
      <c r="D70" s="6">
        <v>200</v>
      </c>
      <c r="E70" s="6">
        <v>2000</v>
      </c>
      <c r="F70" s="6">
        <v>500</v>
      </c>
      <c r="G70" s="6"/>
      <c r="H70" s="6">
        <v>500</v>
      </c>
      <c r="I70" s="6"/>
      <c r="J70" s="6">
        <v>200</v>
      </c>
      <c r="K70" s="6">
        <v>2000</v>
      </c>
      <c r="L70" s="6">
        <f>C70+D70+E70+F70+G70+H70+I70-J70-K70</f>
        <v>51066.7108906262</v>
      </c>
      <c r="M70" s="12"/>
    </row>
    <row r="71" spans="1:13">
      <c r="A71" s="5">
        <v>69</v>
      </c>
      <c r="B71" s="67" t="s">
        <v>91</v>
      </c>
      <c r="C71" s="6">
        <v>-1203.53187254826</v>
      </c>
      <c r="D71" s="6"/>
      <c r="E71" s="6">
        <v>2000</v>
      </c>
      <c r="F71" s="6"/>
      <c r="G71" s="6"/>
      <c r="H71" s="6"/>
      <c r="I71" s="6"/>
      <c r="J71" s="6">
        <v>200</v>
      </c>
      <c r="K71" s="6">
        <v>1900</v>
      </c>
      <c r="L71" s="6">
        <f>C71+D71+E71+F71+G71+H71+I71-J71-K71</f>
        <v>-1303.53187254826</v>
      </c>
      <c r="M71" s="12"/>
    </row>
    <row r="72" spans="1:13">
      <c r="A72" s="5">
        <v>70</v>
      </c>
      <c r="B72" s="67" t="s">
        <v>92</v>
      </c>
      <c r="C72" s="6">
        <v>22003.529558073</v>
      </c>
      <c r="D72" s="6"/>
      <c r="E72" s="6">
        <v>2000</v>
      </c>
      <c r="F72" s="6">
        <v>950</v>
      </c>
      <c r="G72" s="6"/>
      <c r="H72" s="6">
        <v>300</v>
      </c>
      <c r="I72" s="6"/>
      <c r="J72" s="6">
        <v>200</v>
      </c>
      <c r="K72" s="6">
        <v>2300</v>
      </c>
      <c r="L72" s="6">
        <f>C72+D72+E72+F72+G72+H72+I72-J72-K72</f>
        <v>22753.529558073</v>
      </c>
      <c r="M72" s="12"/>
    </row>
    <row r="73" spans="1:13">
      <c r="A73" s="5">
        <v>71</v>
      </c>
      <c r="B73" s="67" t="s">
        <v>93</v>
      </c>
      <c r="C73" s="6">
        <v>21152.670078973</v>
      </c>
      <c r="D73" s="6"/>
      <c r="E73" s="6">
        <v>2000</v>
      </c>
      <c r="F73" s="6">
        <v>1000</v>
      </c>
      <c r="G73" s="6">
        <v>500</v>
      </c>
      <c r="H73" s="6"/>
      <c r="I73" s="6"/>
      <c r="J73" s="6">
        <v>200</v>
      </c>
      <c r="K73" s="6">
        <v>2000</v>
      </c>
      <c r="L73" s="6">
        <f>C73+D73+E73+F73+G73+H73+I73-J73-K73</f>
        <v>22452.670078973</v>
      </c>
      <c r="M73" s="12"/>
    </row>
    <row r="74" spans="1:13">
      <c r="A74" s="5">
        <v>72</v>
      </c>
      <c r="B74" s="67" t="s">
        <v>94</v>
      </c>
      <c r="C74" s="6">
        <v>28468.5420992832</v>
      </c>
      <c r="D74" s="6">
        <v>200</v>
      </c>
      <c r="E74" s="6">
        <v>2000</v>
      </c>
      <c r="F74" s="6">
        <v>1000</v>
      </c>
      <c r="G74" s="6">
        <v>500</v>
      </c>
      <c r="H74" s="6"/>
      <c r="I74" s="6"/>
      <c r="J74" s="6">
        <v>200</v>
      </c>
      <c r="K74" s="6">
        <v>2000</v>
      </c>
      <c r="L74" s="6">
        <f>C74+D74+E74+F74+G74+H74+I74-J74-K74</f>
        <v>29968.5420992832</v>
      </c>
      <c r="M74" s="12"/>
    </row>
    <row r="75" spans="1:13">
      <c r="A75" s="5">
        <v>73</v>
      </c>
      <c r="B75" s="67" t="s">
        <v>95</v>
      </c>
      <c r="C75" s="6">
        <v>23458.3042641765</v>
      </c>
      <c r="D75" s="6"/>
      <c r="E75" s="6">
        <v>2000</v>
      </c>
      <c r="F75" s="6">
        <v>1000</v>
      </c>
      <c r="G75" s="6"/>
      <c r="H75" s="6"/>
      <c r="I75" s="6"/>
      <c r="J75" s="6"/>
      <c r="K75" s="6">
        <v>2000</v>
      </c>
      <c r="L75" s="6">
        <f>C75+D75+E75+F75+G75+H75+I75-J75-K75</f>
        <v>24458.3042641765</v>
      </c>
      <c r="M75" s="12"/>
    </row>
    <row r="76" spans="1:13">
      <c r="A76" s="5">
        <v>74</v>
      </c>
      <c r="B76" s="67" t="s">
        <v>96</v>
      </c>
      <c r="C76" s="6">
        <v>48636.3207686956</v>
      </c>
      <c r="D76" s="6"/>
      <c r="E76" s="6">
        <v>2000</v>
      </c>
      <c r="F76" s="6"/>
      <c r="G76" s="6"/>
      <c r="H76" s="6"/>
      <c r="I76" s="6"/>
      <c r="J76" s="6">
        <v>200</v>
      </c>
      <c r="K76" s="6">
        <v>2000</v>
      </c>
      <c r="L76" s="6">
        <f>C76+D76+E76+F76+G76+H76+I76-J76-K76</f>
        <v>48436.3207686956</v>
      </c>
      <c r="M76" s="12"/>
    </row>
    <row r="77" spans="1:13">
      <c r="A77" s="5">
        <v>75</v>
      </c>
      <c r="B77" s="67" t="s">
        <v>97</v>
      </c>
      <c r="C77" s="6">
        <v>-3955.97132332852</v>
      </c>
      <c r="D77" s="6"/>
      <c r="E77" s="6">
        <v>2000</v>
      </c>
      <c r="F77" s="6"/>
      <c r="G77" s="6"/>
      <c r="H77" s="6"/>
      <c r="I77" s="6"/>
      <c r="J77" s="6">
        <v>100</v>
      </c>
      <c r="K77" s="6">
        <v>2000</v>
      </c>
      <c r="L77" s="6">
        <f>C77+D77+E77+F77+G77+H77+I77-J77-K77</f>
        <v>-4055.97132332852</v>
      </c>
      <c r="M77" s="12"/>
    </row>
    <row r="78" spans="1:13">
      <c r="A78" s="5">
        <v>76</v>
      </c>
      <c r="B78" s="67" t="s">
        <v>98</v>
      </c>
      <c r="C78" s="6">
        <v>43676.7620765722</v>
      </c>
      <c r="D78" s="6"/>
      <c r="E78" s="6">
        <v>2000</v>
      </c>
      <c r="F78" s="6"/>
      <c r="G78" s="6"/>
      <c r="H78" s="6"/>
      <c r="I78" s="6"/>
      <c r="J78" s="6"/>
      <c r="K78" s="6">
        <v>3000</v>
      </c>
      <c r="L78" s="6">
        <f>C78+D78+E78+F78+G78+H78+I78-J78-K78</f>
        <v>42676.7620765722</v>
      </c>
      <c r="M78" s="12"/>
    </row>
    <row r="79" spans="1:13">
      <c r="A79" s="5">
        <v>77</v>
      </c>
      <c r="B79" s="67" t="s">
        <v>99</v>
      </c>
      <c r="C79" s="6">
        <v>20857.2469381088</v>
      </c>
      <c r="D79" s="6"/>
      <c r="E79" s="6">
        <v>2000</v>
      </c>
      <c r="F79" s="6"/>
      <c r="G79" s="6"/>
      <c r="H79" s="6"/>
      <c r="I79" s="6"/>
      <c r="J79" s="6">
        <v>200</v>
      </c>
      <c r="K79" s="6">
        <v>2000</v>
      </c>
      <c r="L79" s="6">
        <f>C79+D79+E79+F79+G79+H79+I79-J79-K79</f>
        <v>20657.2469381088</v>
      </c>
      <c r="M79" s="12"/>
    </row>
    <row r="80" spans="1:13">
      <c r="A80" s="5">
        <v>78</v>
      </c>
      <c r="B80" s="67" t="s">
        <v>100</v>
      </c>
      <c r="C80" s="6">
        <v>-12811.122833172</v>
      </c>
      <c r="D80" s="6"/>
      <c r="E80" s="6">
        <v>2000</v>
      </c>
      <c r="F80" s="6">
        <v>1000</v>
      </c>
      <c r="G80" s="6"/>
      <c r="H80" s="6"/>
      <c r="I80" s="6"/>
      <c r="J80" s="6">
        <v>200</v>
      </c>
      <c r="K80" s="6">
        <v>1900</v>
      </c>
      <c r="L80" s="6">
        <f>C80+D80+E80+F80+G80+H80+I80-J80-K80</f>
        <v>-11911.122833172</v>
      </c>
      <c r="M80" s="12"/>
    </row>
    <row r="81" spans="1:13">
      <c r="A81" s="5">
        <v>79</v>
      </c>
      <c r="B81" s="67" t="s">
        <v>101</v>
      </c>
      <c r="C81" s="6">
        <v>-15082.0375026596</v>
      </c>
      <c r="D81" s="6"/>
      <c r="E81" s="6">
        <v>0</v>
      </c>
      <c r="F81" s="6"/>
      <c r="G81" s="6"/>
      <c r="H81" s="6"/>
      <c r="I81" s="6"/>
      <c r="J81" s="6"/>
      <c r="K81" s="6">
        <v>1000</v>
      </c>
      <c r="L81" s="6">
        <f>C81+D81+E81+F81+G81+H81+I81-J81-K81</f>
        <v>-16082.0375026596</v>
      </c>
      <c r="M81" s="12"/>
    </row>
    <row r="82" spans="1:13">
      <c r="A82" s="5">
        <v>80</v>
      </c>
      <c r="B82" s="67" t="s">
        <v>102</v>
      </c>
      <c r="C82" s="6">
        <v>19358.1515509801</v>
      </c>
      <c r="D82" s="6">
        <v>200</v>
      </c>
      <c r="E82" s="6">
        <v>2000</v>
      </c>
      <c r="F82" s="6">
        <v>500</v>
      </c>
      <c r="G82" s="6"/>
      <c r="H82" s="6">
        <v>500</v>
      </c>
      <c r="I82" s="6"/>
      <c r="J82" s="6">
        <v>200</v>
      </c>
      <c r="K82" s="6">
        <v>2000</v>
      </c>
      <c r="L82" s="6">
        <f>C82+D82+E82+F82+G82+H82+I82-J82-K82</f>
        <v>20358.1515509801</v>
      </c>
      <c r="M82" s="12"/>
    </row>
    <row r="83" spans="1:13">
      <c r="A83" s="5">
        <v>81</v>
      </c>
      <c r="B83" s="67" t="s">
        <v>103</v>
      </c>
      <c r="C83" s="6">
        <v>-11193.5248355957</v>
      </c>
      <c r="D83" s="6"/>
      <c r="E83" s="6">
        <v>2000</v>
      </c>
      <c r="F83" s="6"/>
      <c r="G83" s="6"/>
      <c r="H83" s="6"/>
      <c r="I83" s="6"/>
      <c r="J83" s="6"/>
      <c r="K83" s="6">
        <v>2000</v>
      </c>
      <c r="L83" s="6">
        <f>C83+D83+E83+F83+G83+H83+I83-J83-K83</f>
        <v>-11193.5248355957</v>
      </c>
      <c r="M83" s="12"/>
    </row>
    <row r="84" spans="1:13">
      <c r="A84" s="5">
        <v>82</v>
      </c>
      <c r="B84" s="67" t="s">
        <v>104</v>
      </c>
      <c r="C84" s="6">
        <v>40498.1307686957</v>
      </c>
      <c r="D84" s="6"/>
      <c r="E84" s="6">
        <v>2000</v>
      </c>
      <c r="F84" s="6"/>
      <c r="G84" s="6"/>
      <c r="H84" s="6"/>
      <c r="I84" s="6">
        <v>400</v>
      </c>
      <c r="J84" s="6">
        <v>100</v>
      </c>
      <c r="K84" s="6">
        <v>1800</v>
      </c>
      <c r="L84" s="6">
        <f>C84+D84+E84+F84+G84+H84+I84-J84-K84</f>
        <v>40998.1307686957</v>
      </c>
      <c r="M84" s="12"/>
    </row>
    <row r="85" spans="1:13">
      <c r="A85" s="5">
        <v>83</v>
      </c>
      <c r="B85" s="67" t="s">
        <v>105</v>
      </c>
      <c r="C85" s="6">
        <v>-18081.7076854104</v>
      </c>
      <c r="D85" s="6"/>
      <c r="E85" s="6">
        <v>2000</v>
      </c>
      <c r="F85" s="6">
        <v>500</v>
      </c>
      <c r="G85" s="6"/>
      <c r="H85" s="6"/>
      <c r="I85" s="6"/>
      <c r="J85" s="6">
        <v>200</v>
      </c>
      <c r="K85" s="6">
        <v>2000</v>
      </c>
      <c r="L85" s="6">
        <f>C85+D85+E85+F85+G85+H85+I85-J85-K85</f>
        <v>-17781.7076854104</v>
      </c>
      <c r="M85" s="12"/>
    </row>
    <row r="86" spans="1:13">
      <c r="A86" s="5">
        <v>84</v>
      </c>
      <c r="B86" s="67" t="s">
        <v>106</v>
      </c>
      <c r="C86" s="6">
        <v>-17168.8873422612</v>
      </c>
      <c r="D86" s="6"/>
      <c r="E86" s="6">
        <v>2000</v>
      </c>
      <c r="F86" s="6"/>
      <c r="G86" s="6"/>
      <c r="H86" s="6"/>
      <c r="I86" s="6"/>
      <c r="J86" s="6"/>
      <c r="K86" s="6">
        <v>2000</v>
      </c>
      <c r="L86" s="6">
        <f>C86+D86+E86+F86+G86+H86+I86-J86-K86</f>
        <v>-17168.8873422612</v>
      </c>
      <c r="M86" s="12"/>
    </row>
    <row r="87" spans="1:13">
      <c r="A87" s="5">
        <v>85</v>
      </c>
      <c r="B87" s="67" t="s">
        <v>107</v>
      </c>
      <c r="C87" s="6">
        <v>72744.6178411296</v>
      </c>
      <c r="D87" s="6">
        <v>200</v>
      </c>
      <c r="E87" s="6">
        <v>2000</v>
      </c>
      <c r="F87" s="6">
        <v>1500</v>
      </c>
      <c r="G87" s="6"/>
      <c r="H87" s="6">
        <v>800</v>
      </c>
      <c r="I87" s="6"/>
      <c r="J87" s="6">
        <v>200</v>
      </c>
      <c r="K87" s="6">
        <v>4000</v>
      </c>
      <c r="L87" s="6">
        <f>C87+D87+E87+F87+G87+H87+I87-J87-K87</f>
        <v>73044.6178411296</v>
      </c>
      <c r="M87" s="12"/>
    </row>
    <row r="88" spans="1:13">
      <c r="A88" s="5">
        <v>86</v>
      </c>
      <c r="B88" s="67" t="s">
        <v>108</v>
      </c>
      <c r="C88" s="6">
        <v>33271.5240152926</v>
      </c>
      <c r="D88" s="6"/>
      <c r="E88" s="6">
        <v>2000</v>
      </c>
      <c r="F88" s="6"/>
      <c r="G88" s="6">
        <v>500</v>
      </c>
      <c r="H88" s="6"/>
      <c r="I88" s="6"/>
      <c r="J88" s="6">
        <v>200</v>
      </c>
      <c r="K88" s="6">
        <v>2000</v>
      </c>
      <c r="L88" s="6">
        <f>C88+D88+E88+F88+G88+H88+I88-J88-K88</f>
        <v>33571.5240152926</v>
      </c>
      <c r="M88" s="12"/>
    </row>
    <row r="89" spans="1:13">
      <c r="A89" s="5">
        <v>87</v>
      </c>
      <c r="B89" s="67" t="s">
        <v>109</v>
      </c>
      <c r="C89" s="6">
        <v>10342.6807686956</v>
      </c>
      <c r="D89" s="6"/>
      <c r="E89" s="6">
        <v>2000</v>
      </c>
      <c r="F89" s="6"/>
      <c r="G89" s="6"/>
      <c r="H89" s="6"/>
      <c r="I89" s="6"/>
      <c r="J89" s="6">
        <v>200</v>
      </c>
      <c r="K89" s="6">
        <v>0</v>
      </c>
      <c r="L89" s="6">
        <f>C89+D89+E89+F89+G89+H89+I89-J89-K89</f>
        <v>12142.6807686956</v>
      </c>
      <c r="M89" s="13" t="s">
        <v>178</v>
      </c>
    </row>
    <row r="90" spans="1:13">
      <c r="A90" s="5">
        <v>88</v>
      </c>
      <c r="B90" s="67" t="s">
        <v>110</v>
      </c>
      <c r="C90" s="6">
        <v>19734.4352495357</v>
      </c>
      <c r="D90" s="6">
        <v>200</v>
      </c>
      <c r="E90" s="6">
        <v>2000</v>
      </c>
      <c r="F90" s="6"/>
      <c r="G90" s="6"/>
      <c r="H90" s="6"/>
      <c r="I90" s="6"/>
      <c r="J90" s="6">
        <v>100</v>
      </c>
      <c r="K90" s="6">
        <v>2000</v>
      </c>
      <c r="L90" s="6">
        <f>C90+D90+E90+F90+G90+H90+I90-J90-K90</f>
        <v>19834.4352495357</v>
      </c>
      <c r="M90" s="12"/>
    </row>
    <row r="91" spans="1:13">
      <c r="A91" s="5">
        <v>89</v>
      </c>
      <c r="B91" s="68" t="s">
        <v>111</v>
      </c>
      <c r="C91" s="6">
        <v>1030.27892902231</v>
      </c>
      <c r="D91" s="6"/>
      <c r="E91" s="6">
        <v>2000</v>
      </c>
      <c r="F91" s="6"/>
      <c r="G91" s="6"/>
      <c r="H91" s="6">
        <v>500</v>
      </c>
      <c r="I91" s="6"/>
      <c r="J91" s="6">
        <v>100</v>
      </c>
      <c r="K91" s="6">
        <v>3000</v>
      </c>
      <c r="L91" s="6">
        <f>C91+D91+E91+F91+G91+H91+I91-J91-K91</f>
        <v>430.278929022308</v>
      </c>
      <c r="M91" s="12"/>
    </row>
    <row r="92" spans="1:13">
      <c r="A92" s="5">
        <v>90</v>
      </c>
      <c r="B92" s="67" t="s">
        <v>112</v>
      </c>
      <c r="C92" s="6">
        <v>-6174.79269247217</v>
      </c>
      <c r="D92" s="6"/>
      <c r="E92" s="6">
        <v>2000</v>
      </c>
      <c r="F92" s="6"/>
      <c r="G92" s="6"/>
      <c r="H92" s="6"/>
      <c r="I92" s="6"/>
      <c r="J92" s="6">
        <v>200</v>
      </c>
      <c r="K92" s="6">
        <v>2000</v>
      </c>
      <c r="L92" s="6">
        <f>C92+D92+E92+F92+G92+H92+I92-J92-K92</f>
        <v>-6374.79269247217</v>
      </c>
      <c r="M92" s="12"/>
    </row>
    <row r="93" spans="1:13">
      <c r="A93" s="5">
        <v>91</v>
      </c>
      <c r="B93" s="15" t="s">
        <v>113</v>
      </c>
      <c r="C93" s="6">
        <v>-16220.66</v>
      </c>
      <c r="D93" s="6"/>
      <c r="E93" s="6">
        <v>2000</v>
      </c>
      <c r="F93" s="6"/>
      <c r="G93" s="6"/>
      <c r="H93" s="6"/>
      <c r="I93" s="6"/>
      <c r="J93" s="6">
        <v>200</v>
      </c>
      <c r="K93" s="6">
        <v>2000</v>
      </c>
      <c r="L93" s="6">
        <f>C93+D93+E93+F93+G93+H93+I93-J93-K93</f>
        <v>-16420.66</v>
      </c>
      <c r="M93" s="12"/>
    </row>
    <row r="94" spans="1:13">
      <c r="A94" s="5">
        <v>92</v>
      </c>
      <c r="B94" s="8" t="s">
        <v>114</v>
      </c>
      <c r="C94" s="6">
        <v>-13118.07</v>
      </c>
      <c r="D94" s="6"/>
      <c r="E94" s="6">
        <v>3000</v>
      </c>
      <c r="F94" s="6"/>
      <c r="G94" s="6"/>
      <c r="H94" s="6"/>
      <c r="I94" s="6"/>
      <c r="J94" s="6">
        <v>100</v>
      </c>
      <c r="K94" s="6">
        <v>2000</v>
      </c>
      <c r="L94" s="6">
        <f>C94+D94+E94+F94+G94+H94+I94-J94-K94</f>
        <v>-12218.07</v>
      </c>
      <c r="M94" s="23" t="s">
        <v>180</v>
      </c>
    </row>
    <row r="95" spans="1:13">
      <c r="A95" s="5">
        <v>93</v>
      </c>
      <c r="B95" s="9" t="s">
        <v>167</v>
      </c>
      <c r="C95" s="6">
        <v>2000</v>
      </c>
      <c r="D95" s="6"/>
      <c r="E95" s="6">
        <v>1000</v>
      </c>
      <c r="F95" s="6"/>
      <c r="G95" s="6"/>
      <c r="H95" s="6"/>
      <c r="I95" s="6"/>
      <c r="J95" s="6">
        <v>100</v>
      </c>
      <c r="K95" s="6">
        <v>1000</v>
      </c>
      <c r="L95" s="6">
        <f>C95+D95+E95+F95+G95+H95+I95-J95-K95</f>
        <v>1900</v>
      </c>
      <c r="M95" s="59" t="s">
        <v>181</v>
      </c>
    </row>
    <row r="96" spans="1:13">
      <c r="A96" s="5">
        <v>94</v>
      </c>
      <c r="B96" s="15" t="s">
        <v>115</v>
      </c>
      <c r="C96" s="6">
        <v>-8331.31</v>
      </c>
      <c r="D96" s="6"/>
      <c r="E96" s="6">
        <v>2000</v>
      </c>
      <c r="F96" s="6"/>
      <c r="G96" s="6"/>
      <c r="H96" s="6"/>
      <c r="I96" s="6"/>
      <c r="J96" s="6">
        <v>100</v>
      </c>
      <c r="K96" s="6">
        <v>2000</v>
      </c>
      <c r="L96" s="6">
        <f>C96+D96+E96+F96+G96+H96+I96-J96-K96</f>
        <v>-8431.31</v>
      </c>
      <c r="M96" s="12"/>
    </row>
    <row r="97" spans="1:13">
      <c r="A97" s="5">
        <v>95</v>
      </c>
      <c r="B97" s="68" t="s">
        <v>116</v>
      </c>
      <c r="C97" s="6">
        <v>-11154</v>
      </c>
      <c r="D97" s="6"/>
      <c r="E97" s="6">
        <v>2000</v>
      </c>
      <c r="F97" s="6"/>
      <c r="G97" s="6"/>
      <c r="H97" s="6"/>
      <c r="I97" s="6"/>
      <c r="J97" s="6">
        <v>200</v>
      </c>
      <c r="K97" s="6">
        <v>2000</v>
      </c>
      <c r="L97" s="6">
        <f>C97+D97+E97+F97+G97+H97+I97-J97-K97</f>
        <v>-11354</v>
      </c>
      <c r="M97" s="12"/>
    </row>
    <row r="98" spans="1:13">
      <c r="A98" s="5">
        <v>96</v>
      </c>
      <c r="B98" s="68" t="s">
        <v>117</v>
      </c>
      <c r="C98" s="6">
        <v>-11594</v>
      </c>
      <c r="D98" s="6"/>
      <c r="E98" s="6">
        <v>2000</v>
      </c>
      <c r="F98" s="6"/>
      <c r="G98" s="6"/>
      <c r="H98" s="6"/>
      <c r="I98" s="6"/>
      <c r="J98" s="6">
        <v>100</v>
      </c>
      <c r="K98" s="6">
        <v>2000</v>
      </c>
      <c r="L98" s="6">
        <f>C98+D98+E98+F98+G98+H98+I98-J98-K98</f>
        <v>-11694</v>
      </c>
      <c r="M98" s="12"/>
    </row>
    <row r="99" spans="1:13">
      <c r="A99" s="5">
        <v>97</v>
      </c>
      <c r="B99" s="15" t="s">
        <v>138</v>
      </c>
      <c r="C99" s="6">
        <v>-3800</v>
      </c>
      <c r="D99" s="6"/>
      <c r="E99" s="6">
        <v>2000</v>
      </c>
      <c r="F99" s="6"/>
      <c r="G99" s="6"/>
      <c r="H99" s="6"/>
      <c r="I99" s="6"/>
      <c r="J99" s="6">
        <v>100</v>
      </c>
      <c r="K99" s="6">
        <v>2000</v>
      </c>
      <c r="L99" s="6">
        <f>C99+D99+E99+F99+G99+H99+I99-J99-K99</f>
        <v>-3900</v>
      </c>
      <c r="M99" s="12"/>
    </row>
    <row r="100" spans="1:13">
      <c r="A100" s="5">
        <v>98</v>
      </c>
      <c r="B100" s="15" t="s">
        <v>118</v>
      </c>
      <c r="C100" s="6">
        <v>-7800</v>
      </c>
      <c r="D100" s="6"/>
      <c r="E100" s="6">
        <v>2000</v>
      </c>
      <c r="F100" s="6"/>
      <c r="G100" s="6"/>
      <c r="H100" s="6"/>
      <c r="I100" s="6"/>
      <c r="J100" s="6">
        <v>200</v>
      </c>
      <c r="K100" s="6">
        <v>2000</v>
      </c>
      <c r="L100" s="6">
        <f>C100+D100+E100+F100+G100+H100+I100-J100-K100</f>
        <v>-8000</v>
      </c>
      <c r="M100" s="12"/>
    </row>
    <row r="101" spans="1:13">
      <c r="A101" s="5">
        <v>99</v>
      </c>
      <c r="B101" s="15" t="s">
        <v>139</v>
      </c>
      <c r="C101" s="6">
        <v>-2800</v>
      </c>
      <c r="D101" s="22"/>
      <c r="E101" s="6">
        <v>2000</v>
      </c>
      <c r="F101" s="6"/>
      <c r="G101" s="6"/>
      <c r="H101" s="6"/>
      <c r="I101" s="6"/>
      <c r="J101" s="6"/>
      <c r="K101" s="6">
        <v>2000</v>
      </c>
      <c r="L101" s="6">
        <f>C101+D101+E101+F101+G101+H101+I101-J101-K101</f>
        <v>-2800</v>
      </c>
      <c r="M101" s="12"/>
    </row>
    <row r="102" spans="1:13">
      <c r="A102" s="5">
        <v>100</v>
      </c>
      <c r="B102" s="15" t="s">
        <v>119</v>
      </c>
      <c r="C102" s="6">
        <v>-4390.28</v>
      </c>
      <c r="D102" s="22"/>
      <c r="E102" s="6">
        <v>2000</v>
      </c>
      <c r="F102" s="6"/>
      <c r="G102" s="6"/>
      <c r="H102" s="6"/>
      <c r="I102" s="6"/>
      <c r="J102" s="6">
        <v>100</v>
      </c>
      <c r="K102" s="6">
        <v>0</v>
      </c>
      <c r="L102" s="6">
        <f>C102+D102+E102+F102+G102+H102+I102-J102-K102</f>
        <v>-2490.28</v>
      </c>
      <c r="M102" s="13" t="s">
        <v>182</v>
      </c>
    </row>
    <row r="103" spans="1:13">
      <c r="A103" s="5">
        <v>101</v>
      </c>
      <c r="B103" s="67" t="s">
        <v>120</v>
      </c>
      <c r="C103" s="6">
        <v>15339.4638215743</v>
      </c>
      <c r="D103" s="6"/>
      <c r="E103" s="6">
        <v>2000</v>
      </c>
      <c r="F103" s="6"/>
      <c r="G103" s="6"/>
      <c r="H103" s="6"/>
      <c r="I103" s="6"/>
      <c r="J103" s="6"/>
      <c r="K103" s="6">
        <v>2000</v>
      </c>
      <c r="L103" s="6">
        <f>C103+D103+E103+F103+G103+H103+I103-J103-K103</f>
        <v>15339.4638215743</v>
      </c>
      <c r="M103" s="12"/>
    </row>
    <row r="104" spans="1:13">
      <c r="A104" s="5">
        <v>102</v>
      </c>
      <c r="B104" s="9" t="s">
        <v>183</v>
      </c>
      <c r="C104" s="60">
        <v>0</v>
      </c>
      <c r="D104" s="6"/>
      <c r="E104" s="6">
        <v>1000</v>
      </c>
      <c r="F104" s="6"/>
      <c r="G104" s="6"/>
      <c r="H104" s="6"/>
      <c r="I104" s="6"/>
      <c r="J104" s="6"/>
      <c r="K104" s="6">
        <v>0</v>
      </c>
      <c r="L104" s="6">
        <f>C104+D104+E104+F104+G104+H104+I104-J104-K104</f>
        <v>1000</v>
      </c>
      <c r="M104" s="12"/>
    </row>
    <row r="105" spans="1:13">
      <c r="A105" s="5">
        <v>102</v>
      </c>
      <c r="B105" s="15" t="s">
        <v>121</v>
      </c>
      <c r="C105" s="6">
        <v>40813.41</v>
      </c>
      <c r="D105" s="61"/>
      <c r="E105" s="6">
        <v>0</v>
      </c>
      <c r="F105" s="61"/>
      <c r="G105" s="61"/>
      <c r="H105" s="61"/>
      <c r="I105" s="61"/>
      <c r="J105" s="61"/>
      <c r="K105" s="6">
        <v>0</v>
      </c>
      <c r="L105" s="6">
        <f>C105+D105+E105+F105+G105+H105+I105-J105-K105</f>
        <v>40813.41</v>
      </c>
      <c r="M105" s="12"/>
    </row>
    <row r="106" spans="1:13">
      <c r="A106" s="5">
        <v>103</v>
      </c>
      <c r="B106" s="15" t="s">
        <v>122</v>
      </c>
      <c r="C106" s="6">
        <v>0</v>
      </c>
      <c r="D106" s="62"/>
      <c r="E106" s="6">
        <v>0</v>
      </c>
      <c r="F106" s="62"/>
      <c r="G106" s="62"/>
      <c r="H106" s="62"/>
      <c r="I106" s="62"/>
      <c r="J106" s="62"/>
      <c r="K106" s="6">
        <v>0</v>
      </c>
      <c r="L106" s="6">
        <f>C106+D106+E106+F106+G106+H106+I106-J106-K106</f>
        <v>0</v>
      </c>
      <c r="M106" s="12"/>
    </row>
    <row r="107" spans="1:13">
      <c r="A107" s="5">
        <v>104</v>
      </c>
      <c r="B107" s="69" t="s">
        <v>124</v>
      </c>
      <c r="C107" s="6">
        <v>-994.714539710145</v>
      </c>
      <c r="D107" s="63"/>
      <c r="E107" s="6">
        <v>0</v>
      </c>
      <c r="F107" s="63"/>
      <c r="G107" s="63"/>
      <c r="H107" s="63"/>
      <c r="I107" s="63"/>
      <c r="J107" s="63"/>
      <c r="K107" s="6">
        <v>0</v>
      </c>
      <c r="L107" s="6">
        <f>C107+D107+E107+F107+G107+H107+I107-J107-K107</f>
        <v>-994.714539710145</v>
      </c>
      <c r="M107" s="23"/>
    </row>
    <row r="108" spans="1:13">
      <c r="A108" s="5">
        <v>105</v>
      </c>
      <c r="B108" s="49" t="s">
        <v>125</v>
      </c>
      <c r="C108" s="6">
        <v>1000</v>
      </c>
      <c r="D108" s="63"/>
      <c r="E108" s="6">
        <v>0</v>
      </c>
      <c r="F108" s="63"/>
      <c r="G108" s="63"/>
      <c r="H108" s="63"/>
      <c r="I108" s="63"/>
      <c r="J108" s="63"/>
      <c r="K108" s="6">
        <v>0</v>
      </c>
      <c r="L108" s="6">
        <f>C108+D108+E108+F108+G108+H108+I108-J108-K108</f>
        <v>1000</v>
      </c>
      <c r="M108" s="58"/>
    </row>
    <row r="109" spans="1:13">
      <c r="A109" s="20" t="s">
        <v>127</v>
      </c>
      <c r="B109" s="12"/>
      <c r="C109" s="22">
        <v>1717112.5014243</v>
      </c>
      <c r="D109" s="22">
        <f t="shared" ref="D109:H109" si="2">SUM(D3:D108)</f>
        <v>2000</v>
      </c>
      <c r="E109" s="22">
        <f>SUM(E3:E108)</f>
        <v>196000</v>
      </c>
      <c r="F109" s="22">
        <f>SUM(F3:F108)</f>
        <v>23150</v>
      </c>
      <c r="G109" s="22">
        <f>SUM(G3:G108)</f>
        <v>6800</v>
      </c>
      <c r="H109" s="22">
        <f>SUM(H3:H108)</f>
        <v>8300</v>
      </c>
      <c r="I109" s="22">
        <f t="shared" ref="I109:K109" si="3">SUM(I3:I108)</f>
        <v>1600</v>
      </c>
      <c r="J109" s="22">
        <f>SUM(J3:J108)</f>
        <v>12250</v>
      </c>
      <c r="K109" s="22">
        <f>SUM(K3:K108)</f>
        <v>217500</v>
      </c>
      <c r="L109" s="6">
        <f>C109+D109+E109+F109+G109+H109+I109-J109-K109</f>
        <v>1725212.5014243</v>
      </c>
      <c r="M109" s="12"/>
    </row>
  </sheetData>
  <mergeCells count="1">
    <mergeCell ref="A1:M1"/>
  </mergeCells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9"/>
  <sheetViews>
    <sheetView topLeftCell="A94" workbookViewId="0">
      <selection activeCell="A43" sqref="$A43:$XFD43"/>
    </sheetView>
  </sheetViews>
  <sheetFormatPr defaultColWidth="9" defaultRowHeight="14.25" outlineLevelCol="5"/>
  <cols>
    <col min="1" max="1" width="6.875" customWidth="1"/>
    <col min="2" max="2" width="7.875" customWidth="1"/>
    <col min="3" max="3" width="11.25" customWidth="1"/>
    <col min="4" max="4" width="9.5" customWidth="1"/>
    <col min="5" max="5" width="13" customWidth="1"/>
    <col min="6" max="6" width="9.125" customWidth="1"/>
  </cols>
  <sheetData>
    <row r="1" ht="20.25" spans="1:6">
      <c r="A1" s="3" t="s">
        <v>184</v>
      </c>
      <c r="B1" s="3"/>
      <c r="C1" s="3"/>
      <c r="D1" s="3"/>
      <c r="E1" s="3"/>
      <c r="F1" s="3"/>
    </row>
    <row r="2" ht="48" spans="1:6">
      <c r="A2" s="4" t="s">
        <v>18</v>
      </c>
      <c r="B2" s="4" t="s">
        <v>19</v>
      </c>
      <c r="C2" s="4" t="s">
        <v>156</v>
      </c>
      <c r="D2" s="4" t="s">
        <v>21</v>
      </c>
      <c r="E2" s="4" t="s">
        <v>163</v>
      </c>
      <c r="F2" s="11" t="s">
        <v>23</v>
      </c>
    </row>
    <row r="3" spans="1:6">
      <c r="A3" s="5">
        <v>1</v>
      </c>
      <c r="B3" s="5" t="s">
        <v>24</v>
      </c>
      <c r="C3" s="6">
        <v>68285.7</v>
      </c>
      <c r="D3" s="6">
        <v>3000</v>
      </c>
      <c r="E3" s="6">
        <f>C3-D3</f>
        <v>65285.7</v>
      </c>
      <c r="F3" s="12"/>
    </row>
    <row r="4" spans="1:6">
      <c r="A4" s="5">
        <v>2</v>
      </c>
      <c r="B4" s="67" t="s">
        <v>25</v>
      </c>
      <c r="C4" s="6">
        <v>20093.3751922173</v>
      </c>
      <c r="D4" s="6">
        <v>3000</v>
      </c>
      <c r="E4" s="6">
        <f t="shared" ref="E4:E67" si="0">C4-D4</f>
        <v>17093.3751922173</v>
      </c>
      <c r="F4" s="12"/>
    </row>
    <row r="5" spans="1:6">
      <c r="A5" s="5">
        <v>3</v>
      </c>
      <c r="B5" s="9" t="s">
        <v>164</v>
      </c>
      <c r="C5" s="6">
        <v>8100</v>
      </c>
      <c r="D5" s="6">
        <v>2000</v>
      </c>
      <c r="E5" s="6">
        <f>C5-D5</f>
        <v>6100</v>
      </c>
      <c r="F5" s="12"/>
    </row>
    <row r="6" spans="1:6">
      <c r="A6" s="5">
        <v>4</v>
      </c>
      <c r="B6" s="67" t="s">
        <v>26</v>
      </c>
      <c r="C6" s="6">
        <v>21541.4912668029</v>
      </c>
      <c r="D6" s="6">
        <v>2000</v>
      </c>
      <c r="E6" s="6">
        <f>C6-D6</f>
        <v>19541.4912668029</v>
      </c>
      <c r="F6" s="12"/>
    </row>
    <row r="7" spans="1:6">
      <c r="A7" s="5">
        <v>5</v>
      </c>
      <c r="B7" s="67" t="s">
        <v>27</v>
      </c>
      <c r="C7" s="6">
        <v>31102.2913691341</v>
      </c>
      <c r="D7" s="6">
        <v>3000</v>
      </c>
      <c r="E7" s="6">
        <f>C7-D7</f>
        <v>28102.2913691341</v>
      </c>
      <c r="F7" s="12"/>
    </row>
    <row r="8" spans="1:6">
      <c r="A8" s="5">
        <v>6</v>
      </c>
      <c r="B8" s="67" t="s">
        <v>28</v>
      </c>
      <c r="C8" s="6">
        <v>36250.1861505065</v>
      </c>
      <c r="D8" s="6">
        <v>3000</v>
      </c>
      <c r="E8" s="6">
        <f>C8-D8</f>
        <v>33250.1861505065</v>
      </c>
      <c r="F8" s="12"/>
    </row>
    <row r="9" spans="1:6">
      <c r="A9" s="5">
        <v>7</v>
      </c>
      <c r="B9" s="67" t="s">
        <v>29</v>
      </c>
      <c r="C9" s="6">
        <v>12076.3281024511</v>
      </c>
      <c r="D9" s="6">
        <v>2000</v>
      </c>
      <c r="E9" s="6">
        <f>C9-D9</f>
        <v>10076.3281024511</v>
      </c>
      <c r="F9" s="12"/>
    </row>
    <row r="10" spans="1:6">
      <c r="A10" s="5">
        <v>8</v>
      </c>
      <c r="B10" s="67" t="s">
        <v>30</v>
      </c>
      <c r="C10" s="6">
        <v>-1684.78973663798</v>
      </c>
      <c r="D10" s="6">
        <v>2000</v>
      </c>
      <c r="E10" s="6">
        <f>C10-D10</f>
        <v>-3684.78973663798</v>
      </c>
      <c r="F10" s="12"/>
    </row>
    <row r="11" spans="1:6">
      <c r="A11" s="5">
        <v>9</v>
      </c>
      <c r="B11" s="67" t="s">
        <v>31</v>
      </c>
      <c r="C11" s="6">
        <v>4760.6334389114</v>
      </c>
      <c r="D11" s="6">
        <v>2000</v>
      </c>
      <c r="E11" s="6">
        <f>C11-D11</f>
        <v>2760.6334389114</v>
      </c>
      <c r="F11" s="12"/>
    </row>
    <row r="12" spans="1:6">
      <c r="A12" s="5">
        <v>10</v>
      </c>
      <c r="B12" s="67" t="s">
        <v>32</v>
      </c>
      <c r="C12" s="6">
        <v>2380.44367713169</v>
      </c>
      <c r="D12" s="6">
        <v>2900</v>
      </c>
      <c r="E12" s="6">
        <f>C12-D12</f>
        <v>-519.556322868306</v>
      </c>
      <c r="F12" s="12"/>
    </row>
    <row r="13" spans="1:6">
      <c r="A13" s="5">
        <v>11</v>
      </c>
      <c r="B13" s="67" t="s">
        <v>33</v>
      </c>
      <c r="C13" s="6">
        <v>11883.598260014</v>
      </c>
      <c r="D13" s="6">
        <v>2000</v>
      </c>
      <c r="E13" s="6">
        <f>C13-D13</f>
        <v>9883.59826001396</v>
      </c>
      <c r="F13" s="12"/>
    </row>
    <row r="14" spans="1:6">
      <c r="A14" s="5">
        <v>12</v>
      </c>
      <c r="B14" s="67" t="s">
        <v>34</v>
      </c>
      <c r="C14" s="6">
        <v>7665.27254660468</v>
      </c>
      <c r="D14" s="6">
        <v>2000</v>
      </c>
      <c r="E14" s="6">
        <f>C14-D14</f>
        <v>5665.27254660468</v>
      </c>
      <c r="F14" s="12"/>
    </row>
    <row r="15" spans="1:6">
      <c r="A15" s="5">
        <v>13</v>
      </c>
      <c r="B15" s="67" t="s">
        <v>35</v>
      </c>
      <c r="C15" s="6">
        <v>-3097.33937964713</v>
      </c>
      <c r="D15" s="6">
        <v>0</v>
      </c>
      <c r="E15" s="6">
        <f>C15-D15</f>
        <v>-3097.33937964713</v>
      </c>
      <c r="F15" s="12"/>
    </row>
    <row r="16" spans="1:6">
      <c r="A16" s="5">
        <v>14</v>
      </c>
      <c r="B16" s="67" t="s">
        <v>36</v>
      </c>
      <c r="C16" s="6">
        <v>-12382.5987341021</v>
      </c>
      <c r="D16" s="6">
        <v>2000</v>
      </c>
      <c r="E16" s="6">
        <f>C16-D16</f>
        <v>-14382.5987341021</v>
      </c>
      <c r="F16" s="12"/>
    </row>
    <row r="17" spans="1:6">
      <c r="A17" s="5">
        <v>15</v>
      </c>
      <c r="B17" s="67" t="s">
        <v>37</v>
      </c>
      <c r="C17" s="6">
        <v>18337.8040361943</v>
      </c>
      <c r="D17" s="6">
        <v>2000</v>
      </c>
      <c r="E17" s="6">
        <f>C17-D17</f>
        <v>16337.8040361943</v>
      </c>
      <c r="F17" s="12"/>
    </row>
    <row r="18" spans="1:6">
      <c r="A18" s="5">
        <v>16</v>
      </c>
      <c r="B18" s="67" t="s">
        <v>38</v>
      </c>
      <c r="C18" s="6">
        <v>61165.6487531011</v>
      </c>
      <c r="D18" s="6">
        <v>3000</v>
      </c>
      <c r="E18" s="6">
        <f>C18-D18</f>
        <v>58165.6487531011</v>
      </c>
      <c r="F18" s="12"/>
    </row>
    <row r="19" spans="1:6">
      <c r="A19" s="5">
        <v>17</v>
      </c>
      <c r="B19" s="67" t="s">
        <v>39</v>
      </c>
      <c r="C19" s="6">
        <v>16466.12314551</v>
      </c>
      <c r="D19" s="6">
        <v>2000</v>
      </c>
      <c r="E19" s="6">
        <f>C19-D19</f>
        <v>14466.12314551</v>
      </c>
      <c r="F19" s="12"/>
    </row>
    <row r="20" spans="1:6">
      <c r="A20" s="5">
        <v>18</v>
      </c>
      <c r="B20" s="67" t="s">
        <v>40</v>
      </c>
      <c r="C20" s="6">
        <v>10235.6055967528</v>
      </c>
      <c r="D20" s="6">
        <v>2500</v>
      </c>
      <c r="E20" s="6">
        <f>C20-D20</f>
        <v>7735.60559675281</v>
      </c>
      <c r="F20" s="12"/>
    </row>
    <row r="21" spans="1:6">
      <c r="A21" s="5">
        <v>19</v>
      </c>
      <c r="B21" s="67" t="s">
        <v>41</v>
      </c>
      <c r="C21" s="6">
        <v>37717.856624999</v>
      </c>
      <c r="D21" s="6">
        <v>2000</v>
      </c>
      <c r="E21" s="6">
        <f>C21-D21</f>
        <v>35717.856624999</v>
      </c>
      <c r="F21" s="12"/>
    </row>
    <row r="22" spans="1:6">
      <c r="A22" s="5">
        <v>20</v>
      </c>
      <c r="B22" s="67" t="s">
        <v>42</v>
      </c>
      <c r="C22" s="6">
        <v>64562.3178778815</v>
      </c>
      <c r="D22" s="6">
        <v>4000</v>
      </c>
      <c r="E22" s="6">
        <f>C22-D22</f>
        <v>60562.3178778815</v>
      </c>
      <c r="F22" s="12"/>
    </row>
    <row r="23" spans="1:6">
      <c r="A23" s="5">
        <v>21</v>
      </c>
      <c r="B23" s="67" t="s">
        <v>43</v>
      </c>
      <c r="C23" s="6">
        <v>28609.0303237617</v>
      </c>
      <c r="D23" s="6">
        <v>2000</v>
      </c>
      <c r="E23" s="6">
        <f>C23-D23</f>
        <v>26609.0303237617</v>
      </c>
      <c r="F23" s="12"/>
    </row>
    <row r="24" spans="1:6">
      <c r="A24" s="5">
        <v>22</v>
      </c>
      <c r="B24" s="67" t="s">
        <v>44</v>
      </c>
      <c r="C24" s="6">
        <v>12061.2784693842</v>
      </c>
      <c r="D24" s="6">
        <v>2000</v>
      </c>
      <c r="E24" s="6">
        <f>C24-D24</f>
        <v>10061.2784693842</v>
      </c>
      <c r="F24" s="12"/>
    </row>
    <row r="25" spans="1:6">
      <c r="A25" s="5">
        <v>23</v>
      </c>
      <c r="B25" s="67" t="s">
        <v>45</v>
      </c>
      <c r="C25" s="6">
        <v>1397.04463825082</v>
      </c>
      <c r="D25" s="6">
        <v>1900</v>
      </c>
      <c r="E25" s="6">
        <f>C25-D25</f>
        <v>-502.95536174918</v>
      </c>
      <c r="F25" s="12"/>
    </row>
    <row r="26" spans="1:6">
      <c r="A26" s="5">
        <v>24</v>
      </c>
      <c r="B26" s="67" t="s">
        <v>46</v>
      </c>
      <c r="C26" s="6">
        <v>13975.6727901728</v>
      </c>
      <c r="D26" s="6">
        <v>5000</v>
      </c>
      <c r="E26" s="6">
        <f>C26-D26</f>
        <v>8975.67279017277</v>
      </c>
      <c r="F26" s="12"/>
    </row>
    <row r="27" spans="1:6">
      <c r="A27" s="5">
        <v>25</v>
      </c>
      <c r="B27" s="67" t="s">
        <v>47</v>
      </c>
      <c r="C27" s="6">
        <v>35142.4901020899</v>
      </c>
      <c r="D27" s="6">
        <v>3000</v>
      </c>
      <c r="E27" s="6">
        <f>C27-D27</f>
        <v>32142.4901020899</v>
      </c>
      <c r="F27" s="12"/>
    </row>
    <row r="28" spans="1:6">
      <c r="A28" s="5">
        <v>26</v>
      </c>
      <c r="B28" s="67" t="s">
        <v>48</v>
      </c>
      <c r="C28" s="6">
        <v>574.58410804061</v>
      </c>
      <c r="D28" s="6">
        <v>2000</v>
      </c>
      <c r="E28" s="6">
        <f>C28-D28</f>
        <v>-1425.41589195939</v>
      </c>
      <c r="F28" s="12"/>
    </row>
    <row r="29" spans="1:6">
      <c r="A29" s="5">
        <v>27</v>
      </c>
      <c r="B29" s="67" t="s">
        <v>49</v>
      </c>
      <c r="C29" s="6">
        <v>40678.6032451107</v>
      </c>
      <c r="D29" s="6">
        <v>1900</v>
      </c>
      <c r="E29" s="6">
        <f>C29-D29</f>
        <v>38778.6032451107</v>
      </c>
      <c r="F29" s="13"/>
    </row>
    <row r="30" spans="1:6">
      <c r="A30" s="5">
        <v>28</v>
      </c>
      <c r="B30" s="67" t="s">
        <v>50</v>
      </c>
      <c r="C30" s="6">
        <v>-1935.67978777062</v>
      </c>
      <c r="D30" s="6">
        <v>2000</v>
      </c>
      <c r="E30" s="6">
        <f>C30-D30</f>
        <v>-3935.67978777062</v>
      </c>
      <c r="F30" s="12"/>
    </row>
    <row r="31" spans="1:6">
      <c r="A31" s="5">
        <v>29</v>
      </c>
      <c r="B31" s="67" t="s">
        <v>51</v>
      </c>
      <c r="C31" s="6">
        <v>-9646.42850996543</v>
      </c>
      <c r="D31" s="6">
        <v>2400</v>
      </c>
      <c r="E31" s="6">
        <f>C31-D31</f>
        <v>-12046.4285099654</v>
      </c>
      <c r="F31" s="12"/>
    </row>
    <row r="32" spans="1:6">
      <c r="A32" s="5">
        <v>30</v>
      </c>
      <c r="B32" s="67" t="s">
        <v>52</v>
      </c>
      <c r="C32" s="6">
        <v>77010.5062151713</v>
      </c>
      <c r="D32" s="6">
        <v>4000</v>
      </c>
      <c r="E32" s="6">
        <f>C32-D32</f>
        <v>73010.5062151713</v>
      </c>
      <c r="F32" s="12"/>
    </row>
    <row r="33" spans="1:6">
      <c r="A33" s="5">
        <v>31</v>
      </c>
      <c r="B33" s="67" t="s">
        <v>53</v>
      </c>
      <c r="C33" s="6">
        <v>-12133.9823141832</v>
      </c>
      <c r="D33" s="6">
        <v>2000</v>
      </c>
      <c r="E33" s="6">
        <f>C33-D33</f>
        <v>-14133.9823141832</v>
      </c>
      <c r="F33" s="12"/>
    </row>
    <row r="34" spans="1:6">
      <c r="A34" s="5">
        <v>32</v>
      </c>
      <c r="B34" s="67" t="s">
        <v>54</v>
      </c>
      <c r="C34" s="6">
        <v>23539.902497824</v>
      </c>
      <c r="D34" s="6">
        <v>2000</v>
      </c>
      <c r="E34" s="6">
        <f>C34-D34</f>
        <v>21539.902497824</v>
      </c>
      <c r="F34" s="12"/>
    </row>
    <row r="35" spans="1:6">
      <c r="A35" s="5">
        <v>33</v>
      </c>
      <c r="B35" s="67" t="s">
        <v>55</v>
      </c>
      <c r="C35" s="6">
        <v>5336.51403812865</v>
      </c>
      <c r="D35" s="6">
        <v>2000</v>
      </c>
      <c r="E35" s="6">
        <f>C35-D35</f>
        <v>3336.51403812865</v>
      </c>
      <c r="F35" s="12"/>
    </row>
    <row r="36" spans="1:6">
      <c r="A36" s="5">
        <v>34</v>
      </c>
      <c r="B36" s="67" t="s">
        <v>56</v>
      </c>
      <c r="C36" s="6">
        <v>473.331411966952</v>
      </c>
      <c r="D36" s="6">
        <v>2500</v>
      </c>
      <c r="E36" s="6">
        <f>C36-D36</f>
        <v>-2026.66858803305</v>
      </c>
      <c r="F36" s="12"/>
    </row>
    <row r="37" spans="1:6">
      <c r="A37" s="5">
        <v>35</v>
      </c>
      <c r="B37" s="67" t="s">
        <v>57</v>
      </c>
      <c r="C37" s="6">
        <v>15676.900994849</v>
      </c>
      <c r="D37" s="6">
        <v>2000</v>
      </c>
      <c r="E37" s="6">
        <f>C37-D37</f>
        <v>13676.900994849</v>
      </c>
      <c r="F37" s="12"/>
    </row>
    <row r="38" spans="1:6">
      <c r="A38" s="5">
        <v>36</v>
      </c>
      <c r="B38" s="67" t="s">
        <v>58</v>
      </c>
      <c r="C38" s="6">
        <v>29479.6677427337</v>
      </c>
      <c r="D38" s="6">
        <v>2500</v>
      </c>
      <c r="E38" s="6">
        <f>C38-D38</f>
        <v>26979.6677427337</v>
      </c>
      <c r="F38" s="12"/>
    </row>
    <row r="39" spans="1:6">
      <c r="A39" s="5">
        <v>37</v>
      </c>
      <c r="B39" s="67" t="s">
        <v>59</v>
      </c>
      <c r="C39" s="6">
        <v>26945.5661595221</v>
      </c>
      <c r="D39" s="6">
        <v>2000</v>
      </c>
      <c r="E39" s="6">
        <f>C39-D39</f>
        <v>24945.5661595221</v>
      </c>
      <c r="F39" s="12"/>
    </row>
    <row r="40" spans="1:6">
      <c r="A40" s="5">
        <v>38</v>
      </c>
      <c r="B40" s="67" t="s">
        <v>60</v>
      </c>
      <c r="C40" s="6">
        <v>19734.1744495327</v>
      </c>
      <c r="D40" s="6">
        <v>2000</v>
      </c>
      <c r="E40" s="6">
        <f>C40-D40</f>
        <v>17734.1744495327</v>
      </c>
      <c r="F40" s="12"/>
    </row>
    <row r="41" spans="1:6">
      <c r="A41" s="5">
        <v>39</v>
      </c>
      <c r="B41" s="67" t="s">
        <v>61</v>
      </c>
      <c r="C41" s="6">
        <v>26136.4220623206</v>
      </c>
      <c r="D41" s="6">
        <v>3000</v>
      </c>
      <c r="E41" s="6">
        <f>C41-D41</f>
        <v>23136.4220623206</v>
      </c>
      <c r="F41" s="12"/>
    </row>
    <row r="42" spans="1:6">
      <c r="A42" s="5">
        <v>40</v>
      </c>
      <c r="B42" s="67" t="s">
        <v>62</v>
      </c>
      <c r="C42" s="6">
        <v>31624.6399304432</v>
      </c>
      <c r="D42" s="6">
        <v>2300</v>
      </c>
      <c r="E42" s="6">
        <f>C42-D42</f>
        <v>29324.6399304432</v>
      </c>
      <c r="F42" s="12"/>
    </row>
    <row r="43" spans="1:6">
      <c r="A43" s="5">
        <v>41</v>
      </c>
      <c r="B43" s="67" t="s">
        <v>63</v>
      </c>
      <c r="C43" s="6">
        <v>33959.3607686957</v>
      </c>
      <c r="D43" s="6">
        <v>0</v>
      </c>
      <c r="E43" s="6">
        <f>C43-D43</f>
        <v>33959.3607686957</v>
      </c>
      <c r="F43" s="12"/>
    </row>
    <row r="44" spans="1:6">
      <c r="A44" s="5">
        <v>42</v>
      </c>
      <c r="B44" s="67" t="s">
        <v>64</v>
      </c>
      <c r="C44" s="6">
        <v>16974.9250062526</v>
      </c>
      <c r="D44" s="6">
        <v>3500</v>
      </c>
      <c r="E44" s="6">
        <f>C44-D44</f>
        <v>13474.9250062526</v>
      </c>
      <c r="F44" s="12"/>
    </row>
    <row r="45" spans="1:6">
      <c r="A45" s="5">
        <v>43</v>
      </c>
      <c r="B45" s="67" t="s">
        <v>65</v>
      </c>
      <c r="C45" s="6">
        <v>-9099.24261903563</v>
      </c>
      <c r="D45" s="6">
        <v>1900</v>
      </c>
      <c r="E45" s="6">
        <f>C45-D45</f>
        <v>-10999.2426190356</v>
      </c>
      <c r="F45" s="12"/>
    </row>
    <row r="46" spans="1:6">
      <c r="A46" s="5">
        <v>44</v>
      </c>
      <c r="B46" s="67" t="s">
        <v>66</v>
      </c>
      <c r="C46" s="6">
        <v>41953.7053973206</v>
      </c>
      <c r="D46" s="6">
        <v>3000</v>
      </c>
      <c r="E46" s="6">
        <f>C46-D46</f>
        <v>38953.7053973206</v>
      </c>
      <c r="F46" s="12"/>
    </row>
    <row r="47" spans="1:6">
      <c r="A47" s="5">
        <v>45</v>
      </c>
      <c r="B47" s="67" t="s">
        <v>67</v>
      </c>
      <c r="C47" s="6">
        <v>29753.7708061309</v>
      </c>
      <c r="D47" s="6">
        <v>3000</v>
      </c>
      <c r="E47" s="6">
        <f>C47-D47</f>
        <v>26753.7708061309</v>
      </c>
      <c r="F47" s="12"/>
    </row>
    <row r="48" spans="1:6">
      <c r="A48" s="5">
        <v>46</v>
      </c>
      <c r="B48" s="67" t="s">
        <v>68</v>
      </c>
      <c r="C48" s="6">
        <v>13448.6382538047</v>
      </c>
      <c r="D48" s="6">
        <v>2000</v>
      </c>
      <c r="E48" s="6">
        <f>C48-D48</f>
        <v>11448.6382538047</v>
      </c>
      <c r="F48" s="12"/>
    </row>
    <row r="49" spans="1:6">
      <c r="A49" s="5">
        <v>47</v>
      </c>
      <c r="B49" s="67" t="s">
        <v>69</v>
      </c>
      <c r="C49" s="6">
        <v>24058.3347864844</v>
      </c>
      <c r="D49" s="6">
        <v>2300</v>
      </c>
      <c r="E49" s="6">
        <f>C49-D49</f>
        <v>21758.3347864844</v>
      </c>
      <c r="F49" s="12"/>
    </row>
    <row r="50" spans="1:6">
      <c r="A50" s="5">
        <v>48</v>
      </c>
      <c r="B50" s="67" t="s">
        <v>70</v>
      </c>
      <c r="C50" s="6">
        <v>-12814.1564682545</v>
      </c>
      <c r="D50" s="6">
        <v>2000</v>
      </c>
      <c r="E50" s="6">
        <f>C50-D50</f>
        <v>-14814.1564682545</v>
      </c>
      <c r="F50" s="12"/>
    </row>
    <row r="51" spans="1:6">
      <c r="A51" s="5">
        <v>49</v>
      </c>
      <c r="B51" s="67" t="s">
        <v>71</v>
      </c>
      <c r="C51" s="6">
        <v>8427.32766436551</v>
      </c>
      <c r="D51" s="6">
        <v>2000</v>
      </c>
      <c r="E51" s="6">
        <f>C51-D51</f>
        <v>6427.32766436551</v>
      </c>
      <c r="F51" s="12"/>
    </row>
    <row r="52" spans="1:6">
      <c r="A52" s="5">
        <v>50</v>
      </c>
      <c r="B52" s="67" t="s">
        <v>72</v>
      </c>
      <c r="C52" s="6">
        <v>948.910768695649</v>
      </c>
      <c r="D52" s="6">
        <v>0</v>
      </c>
      <c r="E52" s="6">
        <f>C52-D52</f>
        <v>948.910768695649</v>
      </c>
      <c r="F52" s="12"/>
    </row>
    <row r="53" spans="1:6">
      <c r="A53" s="5">
        <v>51</v>
      </c>
      <c r="B53" s="8" t="s">
        <v>73</v>
      </c>
      <c r="C53" s="6">
        <v>34319.32</v>
      </c>
      <c r="D53" s="6">
        <v>2500</v>
      </c>
      <c r="E53" s="6">
        <f>C53-D53</f>
        <v>31819.32</v>
      </c>
      <c r="F53" s="12"/>
    </row>
    <row r="54" spans="1:6">
      <c r="A54" s="5">
        <v>52</v>
      </c>
      <c r="B54" s="67" t="s">
        <v>74</v>
      </c>
      <c r="C54" s="6">
        <v>-4002.99360489021</v>
      </c>
      <c r="D54" s="6">
        <v>2000</v>
      </c>
      <c r="E54" s="6">
        <f>C54-D54</f>
        <v>-6002.99360489021</v>
      </c>
      <c r="F54" s="12"/>
    </row>
    <row r="55" spans="1:6">
      <c r="A55" s="5">
        <v>53</v>
      </c>
      <c r="B55" s="67" t="s">
        <v>75</v>
      </c>
      <c r="C55" s="6">
        <v>21393.6705012822</v>
      </c>
      <c r="D55" s="6">
        <v>2000</v>
      </c>
      <c r="E55" s="6">
        <f>C55-D55</f>
        <v>19393.6705012822</v>
      </c>
      <c r="F55" s="12"/>
    </row>
    <row r="56" spans="1:6">
      <c r="A56" s="5">
        <v>54</v>
      </c>
      <c r="B56" s="67" t="s">
        <v>76</v>
      </c>
      <c r="C56" s="6">
        <v>20233.0386912704</v>
      </c>
      <c r="D56" s="6">
        <v>2200</v>
      </c>
      <c r="E56" s="6">
        <f>C56-D56</f>
        <v>18033.0386912704</v>
      </c>
      <c r="F56" s="12"/>
    </row>
    <row r="57" spans="1:6">
      <c r="A57" s="5">
        <v>55</v>
      </c>
      <c r="B57" s="67" t="s">
        <v>77</v>
      </c>
      <c r="C57" s="6">
        <v>40082.202230305</v>
      </c>
      <c r="D57" s="6">
        <v>3000</v>
      </c>
      <c r="E57" s="6">
        <f>C57-D57</f>
        <v>37082.202230305</v>
      </c>
      <c r="F57" s="12"/>
    </row>
    <row r="58" spans="1:6">
      <c r="A58" s="5">
        <v>56</v>
      </c>
      <c r="B58" s="67" t="s">
        <v>78</v>
      </c>
      <c r="C58" s="6">
        <v>7840.76647124305</v>
      </c>
      <c r="D58" s="6">
        <v>2000</v>
      </c>
      <c r="E58" s="6">
        <f>C58-D58</f>
        <v>5840.76647124305</v>
      </c>
      <c r="F58" s="12"/>
    </row>
    <row r="59" spans="1:6">
      <c r="A59" s="5">
        <v>57</v>
      </c>
      <c r="B59" s="67" t="s">
        <v>79</v>
      </c>
      <c r="C59" s="6">
        <v>-165.392541233181</v>
      </c>
      <c r="D59" s="6">
        <v>2000</v>
      </c>
      <c r="E59" s="6">
        <f>C59-D59</f>
        <v>-2165.39254123318</v>
      </c>
      <c r="F59" s="12"/>
    </row>
    <row r="60" spans="1:6">
      <c r="A60" s="5">
        <v>58</v>
      </c>
      <c r="B60" s="67" t="s">
        <v>80</v>
      </c>
      <c r="C60" s="6">
        <v>26611.1781690677</v>
      </c>
      <c r="D60" s="6">
        <v>2000</v>
      </c>
      <c r="E60" s="6">
        <f>C60-D60</f>
        <v>24611.1781690677</v>
      </c>
      <c r="F60" s="12"/>
    </row>
    <row r="61" spans="1:6">
      <c r="A61" s="5">
        <v>59</v>
      </c>
      <c r="B61" s="67" t="s">
        <v>81</v>
      </c>
      <c r="C61" s="6">
        <v>6911.99123115046</v>
      </c>
      <c r="D61" s="6">
        <v>2000</v>
      </c>
      <c r="E61" s="6">
        <f>C61-D61</f>
        <v>4911.99123115046</v>
      </c>
      <c r="F61" s="12"/>
    </row>
    <row r="62" spans="1:6">
      <c r="A62" s="5">
        <v>60</v>
      </c>
      <c r="B62" s="67" t="s">
        <v>82</v>
      </c>
      <c r="C62" s="6">
        <v>53571.4523753867</v>
      </c>
      <c r="D62" s="6">
        <v>2000</v>
      </c>
      <c r="E62" s="6">
        <f>C62-D62</f>
        <v>51571.4523753867</v>
      </c>
      <c r="F62" s="12"/>
    </row>
    <row r="63" spans="1:6">
      <c r="A63" s="5">
        <v>61</v>
      </c>
      <c r="B63" s="67" t="s">
        <v>83</v>
      </c>
      <c r="C63" s="6">
        <v>25574.1675724125</v>
      </c>
      <c r="D63" s="6">
        <v>2000</v>
      </c>
      <c r="E63" s="6">
        <f>C63-D63</f>
        <v>23574.1675724125</v>
      </c>
      <c r="F63" s="12"/>
    </row>
    <row r="64" spans="1:6">
      <c r="A64" s="5">
        <v>62</v>
      </c>
      <c r="B64" s="67" t="s">
        <v>84</v>
      </c>
      <c r="C64" s="6">
        <v>-9099.26459074478</v>
      </c>
      <c r="D64" s="6">
        <v>2000</v>
      </c>
      <c r="E64" s="6">
        <f>C64-D64</f>
        <v>-11099.2645907448</v>
      </c>
      <c r="F64" s="12"/>
    </row>
    <row r="65" spans="1:6">
      <c r="A65" s="5">
        <v>63</v>
      </c>
      <c r="B65" s="67" t="s">
        <v>85</v>
      </c>
      <c r="C65" s="6">
        <v>24374.4518650529</v>
      </c>
      <c r="D65" s="6">
        <v>2000</v>
      </c>
      <c r="E65" s="6">
        <f>C65-D65</f>
        <v>22374.4518650529</v>
      </c>
      <c r="F65" s="12"/>
    </row>
    <row r="66" spans="1:6">
      <c r="A66" s="5">
        <v>64</v>
      </c>
      <c r="B66" s="67" t="s">
        <v>86</v>
      </c>
      <c r="C66" s="6">
        <v>21431.5905227297</v>
      </c>
      <c r="D66" s="6">
        <v>2300</v>
      </c>
      <c r="E66" s="6">
        <f>C66-D66</f>
        <v>19131.5905227297</v>
      </c>
      <c r="F66" s="12"/>
    </row>
    <row r="67" spans="1:6">
      <c r="A67" s="5">
        <v>65</v>
      </c>
      <c r="B67" s="67" t="s">
        <v>87</v>
      </c>
      <c r="C67" s="6">
        <v>-4454.60033677193</v>
      </c>
      <c r="D67" s="6">
        <v>2000</v>
      </c>
      <c r="E67" s="6">
        <f>C67-D67</f>
        <v>-6454.60033677193</v>
      </c>
      <c r="F67" s="12"/>
    </row>
    <row r="68" spans="1:6">
      <c r="A68" s="5">
        <v>66</v>
      </c>
      <c r="B68" s="67" t="s">
        <v>88</v>
      </c>
      <c r="C68" s="6">
        <v>60374.9057533056</v>
      </c>
      <c r="D68" s="6">
        <v>2000</v>
      </c>
      <c r="E68" s="6">
        <f t="shared" ref="E68:E108" si="1">C68-D68</f>
        <v>58374.9057533056</v>
      </c>
      <c r="F68" s="12"/>
    </row>
    <row r="69" spans="1:6">
      <c r="A69" s="5">
        <v>67</v>
      </c>
      <c r="B69" s="67" t="s">
        <v>89</v>
      </c>
      <c r="C69" s="6">
        <v>62936.0870027911</v>
      </c>
      <c r="D69" s="6">
        <v>3000</v>
      </c>
      <c r="E69" s="6">
        <f>C69-D69</f>
        <v>59936.0870027911</v>
      </c>
      <c r="F69" s="12"/>
    </row>
    <row r="70" spans="1:6">
      <c r="A70" s="5">
        <v>68</v>
      </c>
      <c r="B70" s="67" t="s">
        <v>90</v>
      </c>
      <c r="C70" s="6">
        <v>51066.7108906262</v>
      </c>
      <c r="D70" s="6">
        <v>2000</v>
      </c>
      <c r="E70" s="6">
        <f>C70-D70</f>
        <v>49066.7108906262</v>
      </c>
      <c r="F70" s="12"/>
    </row>
    <row r="71" spans="1:6">
      <c r="A71" s="5">
        <v>69</v>
      </c>
      <c r="B71" s="67" t="s">
        <v>91</v>
      </c>
      <c r="C71" s="6">
        <v>-1303.53187254826</v>
      </c>
      <c r="D71" s="6">
        <v>1900</v>
      </c>
      <c r="E71" s="6">
        <f>C71-D71</f>
        <v>-3203.53187254826</v>
      </c>
      <c r="F71" s="12"/>
    </row>
    <row r="72" spans="1:6">
      <c r="A72" s="5">
        <v>70</v>
      </c>
      <c r="B72" s="67" t="s">
        <v>92</v>
      </c>
      <c r="C72" s="6">
        <v>22753.529558073</v>
      </c>
      <c r="D72" s="6">
        <v>2300</v>
      </c>
      <c r="E72" s="6">
        <f>C72-D72</f>
        <v>20453.529558073</v>
      </c>
      <c r="F72" s="12"/>
    </row>
    <row r="73" spans="1:6">
      <c r="A73" s="5">
        <v>71</v>
      </c>
      <c r="B73" s="67" t="s">
        <v>93</v>
      </c>
      <c r="C73" s="6">
        <v>22452.670078973</v>
      </c>
      <c r="D73" s="6">
        <v>2000</v>
      </c>
      <c r="E73" s="6">
        <f>C73-D73</f>
        <v>20452.670078973</v>
      </c>
      <c r="F73" s="12"/>
    </row>
    <row r="74" spans="1:6">
      <c r="A74" s="5">
        <v>72</v>
      </c>
      <c r="B74" s="67" t="s">
        <v>94</v>
      </c>
      <c r="C74" s="6">
        <v>29968.5420992832</v>
      </c>
      <c r="D74" s="6">
        <v>2000</v>
      </c>
      <c r="E74" s="6">
        <f>C74-D74</f>
        <v>27968.5420992832</v>
      </c>
      <c r="F74" s="12"/>
    </row>
    <row r="75" spans="1:6">
      <c r="A75" s="5">
        <v>73</v>
      </c>
      <c r="B75" s="67" t="s">
        <v>95</v>
      </c>
      <c r="C75" s="6">
        <v>24458.3042641765</v>
      </c>
      <c r="D75" s="6">
        <v>2000</v>
      </c>
      <c r="E75" s="6">
        <f>C75-D75</f>
        <v>22458.3042641765</v>
      </c>
      <c r="F75" s="12"/>
    </row>
    <row r="76" spans="1:6">
      <c r="A76" s="5">
        <v>74</v>
      </c>
      <c r="B76" s="67" t="s">
        <v>96</v>
      </c>
      <c r="C76" s="6">
        <v>48436.3207686956</v>
      </c>
      <c r="D76" s="6">
        <v>2000</v>
      </c>
      <c r="E76" s="6">
        <f>C76-D76</f>
        <v>46436.3207686956</v>
      </c>
      <c r="F76" s="12"/>
    </row>
    <row r="77" spans="1:6">
      <c r="A77" s="5">
        <v>75</v>
      </c>
      <c r="B77" s="67" t="s">
        <v>97</v>
      </c>
      <c r="C77" s="6">
        <v>-4055.97132332852</v>
      </c>
      <c r="D77" s="6">
        <v>2000</v>
      </c>
      <c r="E77" s="6">
        <f>C77-D77</f>
        <v>-6055.97132332852</v>
      </c>
      <c r="F77" s="12"/>
    </row>
    <row r="78" spans="1:6">
      <c r="A78" s="5">
        <v>76</v>
      </c>
      <c r="B78" s="67" t="s">
        <v>98</v>
      </c>
      <c r="C78" s="6">
        <v>42676.7620765722</v>
      </c>
      <c r="D78" s="6">
        <v>3000</v>
      </c>
      <c r="E78" s="6">
        <f>C78-D78</f>
        <v>39676.7620765722</v>
      </c>
      <c r="F78" s="12"/>
    </row>
    <row r="79" spans="1:6">
      <c r="A79" s="5">
        <v>77</v>
      </c>
      <c r="B79" s="67" t="s">
        <v>99</v>
      </c>
      <c r="C79" s="6">
        <v>20657.2469381088</v>
      </c>
      <c r="D79" s="6">
        <v>2000</v>
      </c>
      <c r="E79" s="6">
        <f>C79-D79</f>
        <v>18657.2469381088</v>
      </c>
      <c r="F79" s="12"/>
    </row>
    <row r="80" spans="1:6">
      <c r="A80" s="5">
        <v>78</v>
      </c>
      <c r="B80" s="67" t="s">
        <v>100</v>
      </c>
      <c r="C80" s="6">
        <v>-11911.122833172</v>
      </c>
      <c r="D80" s="6">
        <v>1900</v>
      </c>
      <c r="E80" s="6">
        <f>C80-D80</f>
        <v>-13811.122833172</v>
      </c>
      <c r="F80" s="12"/>
    </row>
    <row r="81" spans="1:6">
      <c r="A81" s="5">
        <v>79</v>
      </c>
      <c r="B81" s="67" t="s">
        <v>101</v>
      </c>
      <c r="C81" s="6">
        <v>-16082.0375026596</v>
      </c>
      <c r="D81" s="6">
        <v>1000</v>
      </c>
      <c r="E81" s="6">
        <f>C81-D81</f>
        <v>-17082.0375026596</v>
      </c>
      <c r="F81" s="12"/>
    </row>
    <row r="82" spans="1:6">
      <c r="A82" s="5">
        <v>80</v>
      </c>
      <c r="B82" s="67" t="s">
        <v>102</v>
      </c>
      <c r="C82" s="6">
        <v>20358.1515509801</v>
      </c>
      <c r="D82" s="6">
        <v>2000</v>
      </c>
      <c r="E82" s="6">
        <f>C82-D82</f>
        <v>18358.1515509801</v>
      </c>
      <c r="F82" s="12"/>
    </row>
    <row r="83" spans="1:6">
      <c r="A83" s="5">
        <v>81</v>
      </c>
      <c r="B83" s="67" t="s">
        <v>103</v>
      </c>
      <c r="C83" s="6">
        <v>-11193.5248355957</v>
      </c>
      <c r="D83" s="6">
        <v>2000</v>
      </c>
      <c r="E83" s="6">
        <f>C83-D83</f>
        <v>-13193.5248355957</v>
      </c>
      <c r="F83" s="12"/>
    </row>
    <row r="84" spans="1:6">
      <c r="A84" s="5">
        <v>82</v>
      </c>
      <c r="B84" s="67" t="s">
        <v>104</v>
      </c>
      <c r="C84" s="6">
        <v>40998.1307686957</v>
      </c>
      <c r="D84" s="6">
        <v>1800</v>
      </c>
      <c r="E84" s="6">
        <f>C84-D84</f>
        <v>39198.1307686957</v>
      </c>
      <c r="F84" s="12"/>
    </row>
    <row r="85" spans="1:6">
      <c r="A85" s="5">
        <v>83</v>
      </c>
      <c r="B85" s="67" t="s">
        <v>105</v>
      </c>
      <c r="C85" s="6">
        <v>-17781.7076854104</v>
      </c>
      <c r="D85" s="6">
        <v>2000</v>
      </c>
      <c r="E85" s="6">
        <f>C85-D85</f>
        <v>-19781.7076854104</v>
      </c>
      <c r="F85" s="12"/>
    </row>
    <row r="86" spans="1:6">
      <c r="A86" s="5">
        <v>84</v>
      </c>
      <c r="B86" s="67" t="s">
        <v>106</v>
      </c>
      <c r="C86" s="6">
        <v>-17168.8873422612</v>
      </c>
      <c r="D86" s="6">
        <v>2000</v>
      </c>
      <c r="E86" s="6">
        <f>C86-D86</f>
        <v>-19168.8873422612</v>
      </c>
      <c r="F86" s="12"/>
    </row>
    <row r="87" spans="1:6">
      <c r="A87" s="5">
        <v>85</v>
      </c>
      <c r="B87" s="67" t="s">
        <v>107</v>
      </c>
      <c r="C87" s="6">
        <v>73044.6178411296</v>
      </c>
      <c r="D87" s="6">
        <v>4000</v>
      </c>
      <c r="E87" s="6">
        <f>C87-D87</f>
        <v>69044.6178411296</v>
      </c>
      <c r="F87" s="12"/>
    </row>
    <row r="88" spans="1:6">
      <c r="A88" s="5">
        <v>86</v>
      </c>
      <c r="B88" s="67" t="s">
        <v>108</v>
      </c>
      <c r="C88" s="6">
        <v>33571.5240152926</v>
      </c>
      <c r="D88" s="6">
        <v>2000</v>
      </c>
      <c r="E88" s="6">
        <f>C88-D88</f>
        <v>31571.5240152926</v>
      </c>
      <c r="F88" s="12"/>
    </row>
    <row r="89" spans="1:6">
      <c r="A89" s="5">
        <v>87</v>
      </c>
      <c r="B89" s="67" t="s">
        <v>109</v>
      </c>
      <c r="C89" s="6">
        <v>12142.6807686956</v>
      </c>
      <c r="D89" s="6">
        <v>0</v>
      </c>
      <c r="E89" s="6">
        <f>C89-D89</f>
        <v>12142.6807686956</v>
      </c>
      <c r="F89" s="12"/>
    </row>
    <row r="90" spans="1:6">
      <c r="A90" s="5">
        <v>88</v>
      </c>
      <c r="B90" s="67" t="s">
        <v>110</v>
      </c>
      <c r="C90" s="6">
        <v>19834.4352495357</v>
      </c>
      <c r="D90" s="6">
        <v>2000</v>
      </c>
      <c r="E90" s="6">
        <f>C90-D90</f>
        <v>17834.4352495357</v>
      </c>
      <c r="F90" s="12"/>
    </row>
    <row r="91" spans="1:6">
      <c r="A91" s="5">
        <v>89</v>
      </c>
      <c r="B91" s="68" t="s">
        <v>111</v>
      </c>
      <c r="C91" s="6">
        <v>430.278929022308</v>
      </c>
      <c r="D91" s="6">
        <v>3000</v>
      </c>
      <c r="E91" s="6">
        <f>C91-D91</f>
        <v>-2569.72107097769</v>
      </c>
      <c r="F91" s="23"/>
    </row>
    <row r="92" spans="1:6">
      <c r="A92" s="5">
        <v>90</v>
      </c>
      <c r="B92" s="67" t="s">
        <v>112</v>
      </c>
      <c r="C92" s="6">
        <v>-6374.79269247217</v>
      </c>
      <c r="D92" s="6">
        <v>2000</v>
      </c>
      <c r="E92" s="6">
        <f>C92-D92</f>
        <v>-8374.79269247217</v>
      </c>
      <c r="F92" s="23"/>
    </row>
    <row r="93" spans="1:6">
      <c r="A93" s="5">
        <v>91</v>
      </c>
      <c r="B93" s="15" t="s">
        <v>113</v>
      </c>
      <c r="C93" s="6">
        <v>-16420.66</v>
      </c>
      <c r="D93" s="6">
        <v>2000</v>
      </c>
      <c r="E93" s="6">
        <f>C93-D93</f>
        <v>-18420.66</v>
      </c>
      <c r="F93" s="12"/>
    </row>
    <row r="94" spans="1:6">
      <c r="A94" s="5">
        <v>92</v>
      </c>
      <c r="B94" s="8" t="s">
        <v>114</v>
      </c>
      <c r="C94" s="6">
        <v>-12218.07</v>
      </c>
      <c r="D94" s="6">
        <v>2000</v>
      </c>
      <c r="E94" s="6">
        <f>C94-D94</f>
        <v>-14218.07</v>
      </c>
      <c r="F94" s="12"/>
    </row>
    <row r="95" spans="1:6">
      <c r="A95" s="5">
        <v>93</v>
      </c>
      <c r="B95" s="9" t="s">
        <v>167</v>
      </c>
      <c r="C95" s="6">
        <v>1900</v>
      </c>
      <c r="D95" s="6">
        <v>1000</v>
      </c>
      <c r="E95" s="6">
        <f>C95-D95</f>
        <v>900</v>
      </c>
      <c r="F95" s="12"/>
    </row>
    <row r="96" spans="1:6">
      <c r="A96" s="5">
        <v>94</v>
      </c>
      <c r="B96" s="15" t="s">
        <v>115</v>
      </c>
      <c r="C96" s="6">
        <v>-8431.31</v>
      </c>
      <c r="D96" s="6">
        <v>2000</v>
      </c>
      <c r="E96" s="6">
        <f>C96-D96</f>
        <v>-10431.31</v>
      </c>
      <c r="F96" s="12"/>
    </row>
    <row r="97" spans="1:6">
      <c r="A97" s="5">
        <v>95</v>
      </c>
      <c r="B97" s="68" t="s">
        <v>116</v>
      </c>
      <c r="C97" s="6">
        <v>-11354</v>
      </c>
      <c r="D97" s="6">
        <v>2000</v>
      </c>
      <c r="E97" s="6">
        <f>C97-D97</f>
        <v>-13354</v>
      </c>
      <c r="F97" s="12"/>
    </row>
    <row r="98" spans="1:6">
      <c r="A98" s="5">
        <v>96</v>
      </c>
      <c r="B98" s="68" t="s">
        <v>117</v>
      </c>
      <c r="C98" s="6">
        <v>-11694</v>
      </c>
      <c r="D98" s="6">
        <v>2000</v>
      </c>
      <c r="E98" s="6">
        <f>C98-D98</f>
        <v>-13694</v>
      </c>
      <c r="F98" s="12"/>
    </row>
    <row r="99" spans="1:6">
      <c r="A99" s="5">
        <v>97</v>
      </c>
      <c r="B99" s="15" t="s">
        <v>138</v>
      </c>
      <c r="C99" s="6">
        <v>-3900</v>
      </c>
      <c r="D99" s="6">
        <v>2000</v>
      </c>
      <c r="E99" s="6">
        <f>C99-D99</f>
        <v>-5900</v>
      </c>
      <c r="F99" s="12"/>
    </row>
    <row r="100" spans="1:6">
      <c r="A100" s="5">
        <v>98</v>
      </c>
      <c r="B100" s="15" t="s">
        <v>118</v>
      </c>
      <c r="C100" s="6">
        <v>-8000</v>
      </c>
      <c r="D100" s="6">
        <v>2000</v>
      </c>
      <c r="E100" s="6">
        <f>C100-D100</f>
        <v>-10000</v>
      </c>
      <c r="F100" s="12"/>
    </row>
    <row r="101" spans="1:6">
      <c r="A101" s="5">
        <v>99</v>
      </c>
      <c r="B101" s="15" t="s">
        <v>139</v>
      </c>
      <c r="C101" s="6">
        <v>-2800</v>
      </c>
      <c r="D101" s="6">
        <v>2000</v>
      </c>
      <c r="E101" s="6">
        <f>C101-D101</f>
        <v>-4800</v>
      </c>
      <c r="F101" s="12"/>
    </row>
    <row r="102" spans="1:6">
      <c r="A102" s="5">
        <v>100</v>
      </c>
      <c r="B102" s="15" t="s">
        <v>119</v>
      </c>
      <c r="C102" s="6">
        <v>-2490.28</v>
      </c>
      <c r="D102" s="6">
        <v>0</v>
      </c>
      <c r="E102" s="6">
        <f>C102-D102</f>
        <v>-2490.28</v>
      </c>
      <c r="F102" s="13" t="s">
        <v>185</v>
      </c>
    </row>
    <row r="103" spans="1:6">
      <c r="A103" s="5">
        <v>101</v>
      </c>
      <c r="B103" s="67" t="s">
        <v>120</v>
      </c>
      <c r="C103" s="6">
        <v>15339.4638215743</v>
      </c>
      <c r="D103" s="6">
        <v>2000</v>
      </c>
      <c r="E103" s="6">
        <f>C103-D103</f>
        <v>13339.4638215743</v>
      </c>
      <c r="F103" s="12"/>
    </row>
    <row r="104" spans="1:6">
      <c r="A104" s="5">
        <v>102</v>
      </c>
      <c r="B104" s="9" t="s">
        <v>183</v>
      </c>
      <c r="C104" s="6">
        <v>1000</v>
      </c>
      <c r="D104" s="6">
        <v>0</v>
      </c>
      <c r="E104" s="6">
        <f>C104-D104</f>
        <v>1000</v>
      </c>
      <c r="F104" s="23"/>
    </row>
    <row r="105" spans="1:6">
      <c r="A105" s="5">
        <v>103</v>
      </c>
      <c r="B105" s="15" t="s">
        <v>121</v>
      </c>
      <c r="C105" s="6">
        <v>40813.41</v>
      </c>
      <c r="D105" s="6">
        <v>0</v>
      </c>
      <c r="E105" s="6">
        <f>C105-D105</f>
        <v>40813.41</v>
      </c>
      <c r="F105" s="13" t="s">
        <v>178</v>
      </c>
    </row>
    <row r="106" spans="1:6">
      <c r="A106" s="5">
        <v>104</v>
      </c>
      <c r="B106" s="15" t="s">
        <v>122</v>
      </c>
      <c r="C106" s="6">
        <v>0</v>
      </c>
      <c r="D106" s="6">
        <v>0</v>
      </c>
      <c r="E106" s="6">
        <f>C106-D106</f>
        <v>0</v>
      </c>
      <c r="F106" s="13" t="s">
        <v>178</v>
      </c>
    </row>
    <row r="107" spans="1:6">
      <c r="A107" s="5">
        <v>105</v>
      </c>
      <c r="B107" s="69" t="s">
        <v>124</v>
      </c>
      <c r="C107" s="6">
        <v>-994.714539710145</v>
      </c>
      <c r="D107" s="6">
        <v>0</v>
      </c>
      <c r="E107" s="6">
        <f>C107-D107</f>
        <v>-994.714539710145</v>
      </c>
      <c r="F107" s="13"/>
    </row>
    <row r="108" spans="1:6">
      <c r="A108" s="5">
        <v>106</v>
      </c>
      <c r="B108" s="49" t="s">
        <v>125</v>
      </c>
      <c r="C108" s="6">
        <v>1000</v>
      </c>
      <c r="D108" s="6">
        <v>0</v>
      </c>
      <c r="E108" s="6">
        <f>C108-D108</f>
        <v>1000</v>
      </c>
      <c r="F108" s="58"/>
    </row>
    <row r="109" spans="1:6">
      <c r="A109" s="20" t="s">
        <v>127</v>
      </c>
      <c r="B109" s="12"/>
      <c r="C109" s="22">
        <v>1717112.5014243</v>
      </c>
      <c r="D109" s="22">
        <f>SUM(D3:D108)</f>
        <v>217500</v>
      </c>
      <c r="E109" s="6">
        <f t="shared" ref="E109" si="2">C109-D109</f>
        <v>1499612.5014243</v>
      </c>
      <c r="F109" s="12"/>
    </row>
  </sheetData>
  <mergeCells count="1">
    <mergeCell ref="A1:F1"/>
  </mergeCells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13"/>
  <sheetViews>
    <sheetView topLeftCell="F1" workbookViewId="0">
      <selection activeCell="S3" sqref="S3"/>
    </sheetView>
  </sheetViews>
  <sheetFormatPr defaultColWidth="9" defaultRowHeight="14.25"/>
  <cols>
    <col min="1" max="1" width="6.875" customWidth="1"/>
    <col min="2" max="2" width="7.875" customWidth="1"/>
    <col min="3" max="3" width="12.75" customWidth="1"/>
    <col min="4" max="4" width="9.5" customWidth="1"/>
    <col min="5" max="5" width="9.25" style="32" customWidth="1"/>
    <col min="6" max="6" width="12" customWidth="1"/>
    <col min="7" max="9" width="12" style="32" customWidth="1"/>
    <col min="10" max="10" width="12" style="33" customWidth="1"/>
    <col min="11" max="14" width="12" style="32" customWidth="1"/>
    <col min="15" max="16" width="12" customWidth="1"/>
    <col min="17" max="17" width="11.25" customWidth="1"/>
    <col min="18" max="18" width="9.5" customWidth="1"/>
    <col min="19" max="19" width="13" customWidth="1"/>
    <col min="20" max="20" width="9.125" customWidth="1"/>
  </cols>
  <sheetData>
    <row r="1" ht="20.25" spans="1:20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48" spans="1:20">
      <c r="A2" s="4" t="s">
        <v>18</v>
      </c>
      <c r="B2" s="4" t="s">
        <v>19</v>
      </c>
      <c r="C2" s="4" t="s">
        <v>187</v>
      </c>
      <c r="D2" s="4" t="s">
        <v>188</v>
      </c>
      <c r="E2" s="34" t="s">
        <v>189</v>
      </c>
      <c r="F2" s="4" t="s">
        <v>190</v>
      </c>
      <c r="G2" s="34" t="s">
        <v>191</v>
      </c>
      <c r="H2" s="34" t="s">
        <v>192</v>
      </c>
      <c r="I2" s="34" t="s">
        <v>193</v>
      </c>
      <c r="J2" s="41" t="s">
        <v>194</v>
      </c>
      <c r="K2" s="34" t="s">
        <v>195</v>
      </c>
      <c r="L2" s="34" t="s">
        <v>196</v>
      </c>
      <c r="M2" s="34" t="s">
        <v>197</v>
      </c>
      <c r="N2" s="34" t="s">
        <v>198</v>
      </c>
      <c r="O2" s="4" t="s">
        <v>199</v>
      </c>
      <c r="P2" s="4" t="s">
        <v>200</v>
      </c>
      <c r="Q2" s="4" t="s">
        <v>201</v>
      </c>
      <c r="R2" s="4" t="s">
        <v>202</v>
      </c>
      <c r="S2" s="4" t="s">
        <v>203</v>
      </c>
      <c r="T2" s="11" t="s">
        <v>23</v>
      </c>
    </row>
    <row r="3" spans="1:20">
      <c r="A3" s="5">
        <v>1</v>
      </c>
      <c r="B3" s="5" t="s">
        <v>24</v>
      </c>
      <c r="C3" s="35">
        <v>19375.4952653195</v>
      </c>
      <c r="D3" s="7"/>
      <c r="E3" s="36"/>
      <c r="F3" s="36"/>
      <c r="G3" s="36"/>
      <c r="H3" s="36">
        <v>1500</v>
      </c>
      <c r="I3" s="36">
        <v>4000</v>
      </c>
      <c r="J3" s="42">
        <v>1350</v>
      </c>
      <c r="K3" s="36">
        <v>5000</v>
      </c>
      <c r="L3" s="36">
        <v>200</v>
      </c>
      <c r="M3" s="36">
        <v>200</v>
      </c>
      <c r="N3" s="36">
        <v>200</v>
      </c>
      <c r="O3" s="7"/>
      <c r="P3" s="7"/>
      <c r="Q3" s="6">
        <v>65285.7</v>
      </c>
      <c r="R3" s="6">
        <v>3000</v>
      </c>
      <c r="S3" s="6">
        <f t="shared" ref="S3:S66" si="0">C3+D3+E3+F3+G3+H3+I3+J3+K3+L3+M3+N3+O3+P3+Q3-R3</f>
        <v>94111.1952653195</v>
      </c>
      <c r="T3" s="12"/>
    </row>
    <row r="4" spans="1:20">
      <c r="A4" s="5">
        <v>2</v>
      </c>
      <c r="B4" s="67" t="s">
        <v>25</v>
      </c>
      <c r="C4" s="37">
        <v>30784.2079716842</v>
      </c>
      <c r="D4" s="26"/>
      <c r="E4" s="38"/>
      <c r="F4" s="38"/>
      <c r="G4" s="38"/>
      <c r="H4" s="38"/>
      <c r="I4" s="38"/>
      <c r="J4" s="43">
        <v>3150</v>
      </c>
      <c r="K4" s="38">
        <v>5000</v>
      </c>
      <c r="L4" s="38"/>
      <c r="M4" s="38"/>
      <c r="N4" s="38"/>
      <c r="O4" s="26"/>
      <c r="P4" s="26"/>
      <c r="Q4" s="6">
        <v>17093.3751922173</v>
      </c>
      <c r="R4" s="6">
        <v>3000</v>
      </c>
      <c r="S4" s="6">
        <f>C4+D4+E4+F4+G4+H4+I4+J4+K4+L4+M4+N4+O4+P4+Q4-R4</f>
        <v>53027.5831639015</v>
      </c>
      <c r="T4" s="12"/>
    </row>
    <row r="5" spans="1:20">
      <c r="A5" s="5">
        <v>3</v>
      </c>
      <c r="B5" s="9" t="s">
        <v>164</v>
      </c>
      <c r="C5" s="39">
        <v>0</v>
      </c>
      <c r="D5" s="27">
        <v>5800</v>
      </c>
      <c r="E5" s="40"/>
      <c r="F5" s="40"/>
      <c r="G5" s="40"/>
      <c r="H5" s="40"/>
      <c r="I5" s="40"/>
      <c r="J5" s="44">
        <v>1800</v>
      </c>
      <c r="K5" s="40"/>
      <c r="L5" s="40"/>
      <c r="M5" s="40"/>
      <c r="N5" s="40"/>
      <c r="O5" s="27">
        <v>400</v>
      </c>
      <c r="P5" s="27"/>
      <c r="Q5" s="6">
        <v>6100</v>
      </c>
      <c r="R5" s="6">
        <v>3000</v>
      </c>
      <c r="S5" s="6">
        <f>C5+D5+E5+F5+G5+H5+I5+J5+K5+L5+M5+N5+O5+P5+Q5-R5</f>
        <v>11100</v>
      </c>
      <c r="T5" s="12"/>
    </row>
    <row r="6" spans="1:20">
      <c r="A6" s="5">
        <v>4</v>
      </c>
      <c r="B6" s="67" t="s">
        <v>26</v>
      </c>
      <c r="C6" s="37">
        <v>37026.5030393276</v>
      </c>
      <c r="D6" s="26"/>
      <c r="E6" s="38">
        <v>150</v>
      </c>
      <c r="F6" s="38"/>
      <c r="G6" s="38"/>
      <c r="H6" s="38"/>
      <c r="I6" s="38"/>
      <c r="J6" s="43"/>
      <c r="K6" s="38"/>
      <c r="L6" s="38">
        <v>200</v>
      </c>
      <c r="M6" s="38"/>
      <c r="N6" s="38"/>
      <c r="O6" s="26"/>
      <c r="P6" s="26"/>
      <c r="Q6" s="6">
        <v>19541.4912668029</v>
      </c>
      <c r="R6" s="6">
        <v>2000</v>
      </c>
      <c r="S6" s="6">
        <f>C6+D6+E6+F6+G6+H6+I6+J6+K6+L6+M6+N6+O6+P6+Q6-R6</f>
        <v>54917.9943061305</v>
      </c>
      <c r="T6" s="12"/>
    </row>
    <row r="7" spans="1:20">
      <c r="A7" s="5">
        <v>5</v>
      </c>
      <c r="B7" s="67" t="s">
        <v>27</v>
      </c>
      <c r="C7" s="37">
        <v>41666.8787706475</v>
      </c>
      <c r="D7" s="26"/>
      <c r="E7" s="38"/>
      <c r="F7" s="38"/>
      <c r="G7" s="38"/>
      <c r="H7" s="38">
        <v>3000</v>
      </c>
      <c r="I7" s="38"/>
      <c r="J7" s="43">
        <v>1500</v>
      </c>
      <c r="K7" s="38">
        <v>5000</v>
      </c>
      <c r="L7" s="38"/>
      <c r="M7" s="38"/>
      <c r="N7" s="38"/>
      <c r="O7" s="26"/>
      <c r="P7" s="26"/>
      <c r="Q7" s="6">
        <v>28102.2913691341</v>
      </c>
      <c r="R7" s="6">
        <v>3000</v>
      </c>
      <c r="S7" s="6">
        <f>C7+D7+E7+F7+G7+H7+I7+J7+K7+L7+M7+N7+O7+P7+Q7-R7</f>
        <v>76269.1701397816</v>
      </c>
      <c r="T7" s="12"/>
    </row>
    <row r="8" spans="1:20">
      <c r="A8" s="5">
        <v>6</v>
      </c>
      <c r="B8" s="67" t="s">
        <v>28</v>
      </c>
      <c r="C8" s="37">
        <v>51474.1420536121</v>
      </c>
      <c r="D8" s="26"/>
      <c r="E8" s="38"/>
      <c r="F8" s="38"/>
      <c r="G8" s="38"/>
      <c r="H8" s="38"/>
      <c r="I8" s="38"/>
      <c r="J8" s="43">
        <v>550</v>
      </c>
      <c r="K8" s="38"/>
      <c r="L8" s="38"/>
      <c r="M8" s="38"/>
      <c r="N8" s="38"/>
      <c r="O8" s="26"/>
      <c r="P8" s="26"/>
      <c r="Q8" s="6">
        <v>33250.1861505065</v>
      </c>
      <c r="R8" s="6">
        <v>3000</v>
      </c>
      <c r="S8" s="6">
        <f>C8+D8+E8+F8+G8+H8+I8+J8+K8+L8+M8+N8+O8+P8+Q8-R8</f>
        <v>82274.3282041186</v>
      </c>
      <c r="T8" s="12"/>
    </row>
    <row r="9" spans="1:20">
      <c r="A9" s="5">
        <v>7</v>
      </c>
      <c r="B9" s="67" t="s">
        <v>29</v>
      </c>
      <c r="C9" s="37">
        <v>30736.6115644112</v>
      </c>
      <c r="D9" s="26"/>
      <c r="E9" s="38">
        <v>150</v>
      </c>
      <c r="F9" s="38">
        <v>300</v>
      </c>
      <c r="G9" s="38"/>
      <c r="H9" s="38"/>
      <c r="I9" s="38"/>
      <c r="J9" s="43"/>
      <c r="K9" s="38"/>
      <c r="L9" s="38"/>
      <c r="M9" s="38"/>
      <c r="N9" s="38"/>
      <c r="O9" s="26"/>
      <c r="P9" s="26"/>
      <c r="Q9" s="6">
        <v>10076.3281024511</v>
      </c>
      <c r="R9" s="6">
        <v>2000</v>
      </c>
      <c r="S9" s="6">
        <f>C9+D9+E9+F9+G9+H9+I9+J9+K9+L9+M9+N9+O9+P9+Q9-R9</f>
        <v>39262.9396668623</v>
      </c>
      <c r="T9" s="12"/>
    </row>
    <row r="10" spans="1:20">
      <c r="A10" s="5">
        <v>8</v>
      </c>
      <c r="B10" s="67" t="s">
        <v>30</v>
      </c>
      <c r="C10" s="37">
        <v>32811.2470286919</v>
      </c>
      <c r="D10" s="26"/>
      <c r="E10" s="38">
        <v>150</v>
      </c>
      <c r="F10" s="38"/>
      <c r="G10" s="38"/>
      <c r="H10" s="38"/>
      <c r="I10" s="38"/>
      <c r="J10" s="43"/>
      <c r="K10" s="38"/>
      <c r="L10" s="38"/>
      <c r="M10" s="38"/>
      <c r="N10" s="38"/>
      <c r="O10" s="26"/>
      <c r="P10" s="26"/>
      <c r="Q10" s="6">
        <v>-3684.78973663798</v>
      </c>
      <c r="R10" s="6">
        <v>2000</v>
      </c>
      <c r="S10" s="6">
        <f>C10+D10+E10+F10+G10+H10+I10+J10+K10+L10+M10+N10+O10+P10+Q10-R10</f>
        <v>27276.4572920539</v>
      </c>
      <c r="T10" s="12"/>
    </row>
    <row r="11" spans="1:20">
      <c r="A11" s="5">
        <v>9</v>
      </c>
      <c r="B11" s="67" t="s">
        <v>31</v>
      </c>
      <c r="C11" s="37">
        <v>17274.2703119097</v>
      </c>
      <c r="D11" s="26"/>
      <c r="E11" s="38"/>
      <c r="F11" s="38">
        <v>300</v>
      </c>
      <c r="G11" s="38"/>
      <c r="H11" s="38"/>
      <c r="I11" s="38"/>
      <c r="J11" s="43"/>
      <c r="K11" s="38"/>
      <c r="L11" s="38"/>
      <c r="M11" s="38"/>
      <c r="N11" s="38"/>
      <c r="O11" s="26"/>
      <c r="P11" s="26"/>
      <c r="Q11" s="6">
        <v>2760.6334389114</v>
      </c>
      <c r="R11" s="6">
        <v>2000</v>
      </c>
      <c r="S11" s="6">
        <f>C11+D11+E11+F11+G11+H11+I11+J11+K11+L11+M11+N11+O11+P11+Q11-R11</f>
        <v>18334.9037508211</v>
      </c>
      <c r="T11" s="12"/>
    </row>
    <row r="12" spans="1:20">
      <c r="A12" s="5">
        <v>10</v>
      </c>
      <c r="B12" s="67" t="s">
        <v>32</v>
      </c>
      <c r="C12" s="37">
        <v>22961.243943393</v>
      </c>
      <c r="D12" s="26"/>
      <c r="E12" s="38"/>
      <c r="F12" s="38"/>
      <c r="G12" s="38"/>
      <c r="H12" s="38"/>
      <c r="I12" s="38"/>
      <c r="J12" s="43"/>
      <c r="K12" s="38"/>
      <c r="L12" s="38"/>
      <c r="M12" s="38"/>
      <c r="N12" s="38"/>
      <c r="O12" s="26"/>
      <c r="P12" s="26"/>
      <c r="Q12" s="6">
        <v>-519.556322868306</v>
      </c>
      <c r="R12" s="6">
        <v>2900</v>
      </c>
      <c r="S12" s="6">
        <f>C12+D12+E12+F12+G12+H12+I12+J12+K12+L12+M12+N12+O12+P12+Q12-R12</f>
        <v>19541.6876205247</v>
      </c>
      <c r="T12" s="12"/>
    </row>
    <row r="13" spans="1:20">
      <c r="A13" s="5">
        <v>11</v>
      </c>
      <c r="B13" s="67" t="s">
        <v>33</v>
      </c>
      <c r="C13" s="37">
        <v>29763.563985234</v>
      </c>
      <c r="D13" s="26"/>
      <c r="E13" s="38"/>
      <c r="F13" s="38"/>
      <c r="G13" s="38"/>
      <c r="H13" s="38"/>
      <c r="I13" s="38"/>
      <c r="J13" s="43">
        <v>1800</v>
      </c>
      <c r="K13" s="38">
        <v>6000</v>
      </c>
      <c r="L13" s="38">
        <v>800</v>
      </c>
      <c r="M13" s="38">
        <v>200</v>
      </c>
      <c r="N13" s="38">
        <v>200</v>
      </c>
      <c r="O13" s="26"/>
      <c r="P13" s="26"/>
      <c r="Q13" s="6">
        <v>9883.59826001396</v>
      </c>
      <c r="R13" s="6">
        <v>2000</v>
      </c>
      <c r="S13" s="6">
        <f>C13+D13+E13+F13+G13+H13+I13+J13+K13+L13+M13+N13+O13+P13+Q13-R13</f>
        <v>46647.1622452479</v>
      </c>
      <c r="T13" s="12"/>
    </row>
    <row r="14" spans="1:20">
      <c r="A14" s="5">
        <v>12</v>
      </c>
      <c r="B14" s="67" t="s">
        <v>34</v>
      </c>
      <c r="C14" s="37">
        <v>23359.6968220184</v>
      </c>
      <c r="D14" s="26"/>
      <c r="E14" s="38"/>
      <c r="F14" s="38"/>
      <c r="G14" s="38"/>
      <c r="H14" s="38"/>
      <c r="I14" s="38"/>
      <c r="J14" s="43"/>
      <c r="K14" s="38">
        <v>4000</v>
      </c>
      <c r="L14" s="38">
        <v>200</v>
      </c>
      <c r="M14" s="38"/>
      <c r="N14" s="38"/>
      <c r="O14" s="26"/>
      <c r="P14" s="26"/>
      <c r="Q14" s="6">
        <v>5665.27254660468</v>
      </c>
      <c r="R14" s="6">
        <v>2000</v>
      </c>
      <c r="S14" s="6">
        <f>C14+D14+E14+F14+G14+H14+I14+J14+K14+L14+M14+N14+O14+P14+Q14-R14</f>
        <v>31224.9693686231</v>
      </c>
      <c r="T14" s="12"/>
    </row>
    <row r="15" spans="1:20">
      <c r="A15" s="5">
        <v>13</v>
      </c>
      <c r="B15" s="67" t="s">
        <v>35</v>
      </c>
      <c r="C15" s="37">
        <v>9032.9562310994</v>
      </c>
      <c r="D15" s="26"/>
      <c r="E15" s="38"/>
      <c r="F15" s="38"/>
      <c r="G15" s="38"/>
      <c r="H15" s="38"/>
      <c r="I15" s="38"/>
      <c r="J15" s="43"/>
      <c r="K15" s="38"/>
      <c r="L15" s="38"/>
      <c r="M15" s="38"/>
      <c r="N15" s="38"/>
      <c r="O15" s="26"/>
      <c r="P15" s="26"/>
      <c r="Q15" s="6">
        <v>-3097.33937964713</v>
      </c>
      <c r="R15" s="6">
        <v>0</v>
      </c>
      <c r="S15" s="6">
        <f>C15+D15+E15+F15+G15+H15+I15+J15+K15+L15+M15+N15+O15+P15+Q15-R15</f>
        <v>5935.61685145227</v>
      </c>
      <c r="T15" s="12"/>
    </row>
    <row r="16" spans="1:20">
      <c r="A16" s="5">
        <v>14</v>
      </c>
      <c r="B16" s="67" t="s">
        <v>36</v>
      </c>
      <c r="C16" s="37">
        <v>18231.2820245461</v>
      </c>
      <c r="D16" s="26"/>
      <c r="E16" s="38">
        <v>150</v>
      </c>
      <c r="F16" s="38"/>
      <c r="G16" s="38"/>
      <c r="H16" s="38"/>
      <c r="I16" s="38"/>
      <c r="J16" s="43"/>
      <c r="K16" s="38"/>
      <c r="L16" s="38"/>
      <c r="M16" s="38"/>
      <c r="N16" s="38"/>
      <c r="O16" s="26"/>
      <c r="P16" s="26"/>
      <c r="Q16" s="6">
        <v>-14382.5987341021</v>
      </c>
      <c r="R16" s="6">
        <v>2000</v>
      </c>
      <c r="S16" s="6">
        <f>C16+D16+E16+F16+G16+H16+I16+J16+K16+L16+M16+N16+O16+P16+Q16-R16</f>
        <v>1998.68329044405</v>
      </c>
      <c r="T16" s="12"/>
    </row>
    <row r="17" spans="1:20">
      <c r="A17" s="5">
        <v>15</v>
      </c>
      <c r="B17" s="67" t="s">
        <v>37</v>
      </c>
      <c r="C17" s="37">
        <v>32469.2577369994</v>
      </c>
      <c r="D17" s="26"/>
      <c r="E17" s="38"/>
      <c r="F17" s="38"/>
      <c r="G17" s="38"/>
      <c r="H17" s="38"/>
      <c r="I17" s="38"/>
      <c r="J17" s="43"/>
      <c r="K17" s="38"/>
      <c r="L17" s="38"/>
      <c r="M17" s="38"/>
      <c r="N17" s="38"/>
      <c r="O17" s="26"/>
      <c r="P17" s="26"/>
      <c r="Q17" s="6">
        <v>16337.8040361943</v>
      </c>
      <c r="R17" s="6">
        <v>2000</v>
      </c>
      <c r="S17" s="6">
        <f>C17+D17+E17+F17+G17+H17+I17+J17+K17+L17+M17+N17+O17+P17+Q17-R17</f>
        <v>46807.0617731937</v>
      </c>
      <c r="T17" s="12"/>
    </row>
    <row r="18" spans="1:20">
      <c r="A18" s="5">
        <v>16</v>
      </c>
      <c r="B18" s="67" t="s">
        <v>38</v>
      </c>
      <c r="C18" s="37">
        <v>48576.5588544528</v>
      </c>
      <c r="D18" s="26"/>
      <c r="E18" s="38"/>
      <c r="F18" s="38"/>
      <c r="G18" s="38"/>
      <c r="H18" s="38">
        <v>1500</v>
      </c>
      <c r="I18" s="38"/>
      <c r="J18" s="43"/>
      <c r="K18" s="38">
        <v>8000</v>
      </c>
      <c r="L18" s="38">
        <v>600</v>
      </c>
      <c r="M18" s="38">
        <v>200</v>
      </c>
      <c r="N18" s="38">
        <v>200</v>
      </c>
      <c r="O18" s="26"/>
      <c r="P18" s="26"/>
      <c r="Q18" s="6">
        <v>58165.6487531011</v>
      </c>
      <c r="R18" s="6">
        <v>3000</v>
      </c>
      <c r="S18" s="6">
        <f>C18+D18+E18+F18+G18+H18+I18+J18+K18+L18+M18+N18+O18+P18+Q18-R18</f>
        <v>114242.207607554</v>
      </c>
      <c r="T18" s="12"/>
    </row>
    <row r="19" spans="1:20">
      <c r="A19" s="5">
        <v>17</v>
      </c>
      <c r="B19" s="67" t="s">
        <v>39</v>
      </c>
      <c r="C19" s="37">
        <v>16535.9050109846</v>
      </c>
      <c r="D19" s="26"/>
      <c r="E19" s="38"/>
      <c r="F19" s="38"/>
      <c r="G19" s="38"/>
      <c r="H19" s="38"/>
      <c r="I19" s="38"/>
      <c r="J19" s="43"/>
      <c r="K19" s="38">
        <v>2000</v>
      </c>
      <c r="L19" s="38"/>
      <c r="M19" s="38"/>
      <c r="N19" s="38"/>
      <c r="O19" s="26"/>
      <c r="P19" s="26"/>
      <c r="Q19" s="6">
        <v>14466.12314551</v>
      </c>
      <c r="R19" s="6">
        <v>2000</v>
      </c>
      <c r="S19" s="6">
        <f>C19+D19+E19+F19+G19+H19+I19+J19+K19+L19+M19+N19+O19+P19+Q19-R19</f>
        <v>31002.0281564946</v>
      </c>
      <c r="T19" s="12"/>
    </row>
    <row r="20" spans="1:20">
      <c r="A20" s="5">
        <v>18</v>
      </c>
      <c r="B20" s="67" t="s">
        <v>40</v>
      </c>
      <c r="C20" s="37">
        <v>31685.1600400997</v>
      </c>
      <c r="D20" s="26"/>
      <c r="E20" s="38"/>
      <c r="F20" s="38"/>
      <c r="G20" s="38"/>
      <c r="H20" s="38"/>
      <c r="I20" s="38"/>
      <c r="J20" s="43"/>
      <c r="K20" s="38"/>
      <c r="L20" s="38"/>
      <c r="M20" s="38"/>
      <c r="N20" s="38"/>
      <c r="O20" s="26"/>
      <c r="P20" s="26"/>
      <c r="Q20" s="6">
        <v>7735.60559675281</v>
      </c>
      <c r="R20" s="6">
        <v>2500</v>
      </c>
      <c r="S20" s="6">
        <f>C20+D20+E20+F20+G20+H20+I20+J20+K20+L20+M20+N20+O20+P20+Q20-R20</f>
        <v>36920.7656368525</v>
      </c>
      <c r="T20" s="12"/>
    </row>
    <row r="21" spans="1:20">
      <c r="A21" s="5">
        <v>19</v>
      </c>
      <c r="B21" s="67" t="s">
        <v>41</v>
      </c>
      <c r="C21" s="37">
        <v>25889.4337731825</v>
      </c>
      <c r="D21" s="26"/>
      <c r="E21" s="38"/>
      <c r="F21" s="38"/>
      <c r="G21" s="38"/>
      <c r="H21" s="38">
        <v>1500</v>
      </c>
      <c r="I21" s="38"/>
      <c r="J21" s="43"/>
      <c r="K21" s="38">
        <v>7000</v>
      </c>
      <c r="L21" s="38">
        <v>600</v>
      </c>
      <c r="M21" s="38"/>
      <c r="N21" s="38"/>
      <c r="O21" s="26"/>
      <c r="P21" s="26"/>
      <c r="Q21" s="6">
        <v>35717.856624999</v>
      </c>
      <c r="R21" s="6">
        <v>2000</v>
      </c>
      <c r="S21" s="6">
        <f>C21+D21+E21+F21+G21+H21+I21+J21+K21+L21+M21+N21+O21+P21+Q21-R21</f>
        <v>68707.2903981815</v>
      </c>
      <c r="T21" s="12"/>
    </row>
    <row r="22" spans="1:20">
      <c r="A22" s="5">
        <v>20</v>
      </c>
      <c r="B22" s="67" t="s">
        <v>42</v>
      </c>
      <c r="C22" s="37">
        <v>46410.7885734276</v>
      </c>
      <c r="D22" s="26"/>
      <c r="E22" s="38"/>
      <c r="F22" s="38"/>
      <c r="G22" s="38"/>
      <c r="H22" s="38">
        <v>1500</v>
      </c>
      <c r="I22" s="38">
        <v>6000</v>
      </c>
      <c r="J22" s="43"/>
      <c r="K22" s="38">
        <v>6000</v>
      </c>
      <c r="L22" s="38"/>
      <c r="M22" s="38"/>
      <c r="N22" s="38"/>
      <c r="O22" s="26"/>
      <c r="P22" s="26"/>
      <c r="Q22" s="6">
        <v>60562.3178778815</v>
      </c>
      <c r="R22" s="6">
        <v>4000</v>
      </c>
      <c r="S22" s="6">
        <f>C22+D22+E22+F22+G22+H22+I22+J22+K22+L22+M22+N22+O22+P22+Q22-R22</f>
        <v>116473.106451309</v>
      </c>
      <c r="T22" s="12"/>
    </row>
    <row r="23" spans="1:20">
      <c r="A23" s="5">
        <v>21</v>
      </c>
      <c r="B23" s="67" t="s">
        <v>43</v>
      </c>
      <c r="C23" s="37">
        <v>36855.050768579</v>
      </c>
      <c r="D23" s="26"/>
      <c r="E23" s="38"/>
      <c r="F23" s="38">
        <v>300</v>
      </c>
      <c r="G23" s="38"/>
      <c r="H23" s="38"/>
      <c r="I23" s="38"/>
      <c r="J23" s="43"/>
      <c r="K23" s="38"/>
      <c r="L23" s="38"/>
      <c r="M23" s="38"/>
      <c r="N23" s="38"/>
      <c r="O23" s="26"/>
      <c r="P23" s="26"/>
      <c r="Q23" s="6">
        <v>26609.0303237617</v>
      </c>
      <c r="R23" s="6">
        <v>2000</v>
      </c>
      <c r="S23" s="6">
        <f>C23+D23+E23+F23+G23+H23+I23+J23+K23+L23+M23+N23+O23+P23+Q23-R23</f>
        <v>61764.0810923407</v>
      </c>
      <c r="T23" s="12"/>
    </row>
    <row r="24" spans="1:20">
      <c r="A24" s="5">
        <v>22</v>
      </c>
      <c r="B24" s="67" t="s">
        <v>44</v>
      </c>
      <c r="C24" s="37">
        <v>24418.4348230846</v>
      </c>
      <c r="D24" s="26"/>
      <c r="E24" s="38"/>
      <c r="F24" s="38"/>
      <c r="G24" s="38"/>
      <c r="H24" s="38">
        <v>3000</v>
      </c>
      <c r="I24" s="38"/>
      <c r="J24" s="43"/>
      <c r="K24" s="38">
        <v>6000</v>
      </c>
      <c r="L24" s="38"/>
      <c r="M24" s="38">
        <v>200</v>
      </c>
      <c r="N24" s="38"/>
      <c r="O24" s="26"/>
      <c r="P24" s="26"/>
      <c r="Q24" s="6">
        <v>10061.2784693842</v>
      </c>
      <c r="R24" s="6">
        <v>2000</v>
      </c>
      <c r="S24" s="6">
        <f>C24+D24+E24+F24+G24+H24+I24+J24+K24+L24+M24+N24+O24+P24+Q24-R24</f>
        <v>41679.7132924688</v>
      </c>
      <c r="T24" s="12"/>
    </row>
    <row r="25" spans="1:20">
      <c r="A25" s="5">
        <v>23</v>
      </c>
      <c r="B25" s="67" t="s">
        <v>45</v>
      </c>
      <c r="C25" s="37">
        <v>24398.0635135558</v>
      </c>
      <c r="D25" s="26"/>
      <c r="E25" s="38"/>
      <c r="F25" s="38"/>
      <c r="G25" s="38"/>
      <c r="H25" s="38"/>
      <c r="I25" s="38"/>
      <c r="J25" s="43"/>
      <c r="K25" s="38"/>
      <c r="L25" s="38"/>
      <c r="M25" s="38"/>
      <c r="N25" s="38"/>
      <c r="O25" s="26"/>
      <c r="P25" s="26"/>
      <c r="Q25" s="6">
        <v>-502.95536174918</v>
      </c>
      <c r="R25" s="6">
        <v>1900</v>
      </c>
      <c r="S25" s="6">
        <f>C25+D25+E25+F25+G25+H25+I25+J25+K25+L25+M25+N25+O25+P25+Q25-R25</f>
        <v>21995.1081518066</v>
      </c>
      <c r="T25" s="12"/>
    </row>
    <row r="26" spans="1:20">
      <c r="A26" s="5">
        <v>24</v>
      </c>
      <c r="B26" s="67" t="s">
        <v>46</v>
      </c>
      <c r="C26" s="37">
        <v>63517.941524098</v>
      </c>
      <c r="D26" s="26"/>
      <c r="E26" s="38">
        <v>150</v>
      </c>
      <c r="F26" s="38"/>
      <c r="G26" s="38"/>
      <c r="H26" s="38"/>
      <c r="I26" s="38">
        <v>4000</v>
      </c>
      <c r="J26" s="43"/>
      <c r="K26" s="38">
        <v>7000</v>
      </c>
      <c r="L26" s="38">
        <v>200</v>
      </c>
      <c r="M26" s="38"/>
      <c r="N26" s="38"/>
      <c r="O26" s="26"/>
      <c r="P26" s="26"/>
      <c r="Q26" s="6">
        <v>8975.67279017277</v>
      </c>
      <c r="R26" s="6">
        <v>5000</v>
      </c>
      <c r="S26" s="6">
        <f>C26+D26+E26+F26+G26+H26+I26+J26+K26+L26+M26+N26+O26+P26+Q26-R26</f>
        <v>78843.6143142708</v>
      </c>
      <c r="T26" s="12"/>
    </row>
    <row r="27" spans="1:20">
      <c r="A27" s="5">
        <v>25</v>
      </c>
      <c r="B27" s="67" t="s">
        <v>47</v>
      </c>
      <c r="C27" s="37">
        <v>47998.9798557328</v>
      </c>
      <c r="D27" s="26"/>
      <c r="E27" s="38"/>
      <c r="F27" s="38"/>
      <c r="G27" s="38"/>
      <c r="H27" s="38">
        <v>1500</v>
      </c>
      <c r="I27" s="38"/>
      <c r="J27" s="43">
        <v>1800</v>
      </c>
      <c r="K27" s="38">
        <v>6000</v>
      </c>
      <c r="L27" s="38">
        <v>200</v>
      </c>
      <c r="M27" s="38">
        <v>200</v>
      </c>
      <c r="N27" s="38">
        <v>200</v>
      </c>
      <c r="O27" s="26"/>
      <c r="P27" s="26"/>
      <c r="Q27" s="6">
        <v>32142.4901020899</v>
      </c>
      <c r="R27" s="6">
        <v>3000</v>
      </c>
      <c r="S27" s="6">
        <f>C27+D27+E27+F27+G27+H27+I27+J27+K27+L27+M27+N27+O27+P27+Q27-R27</f>
        <v>87041.4699578227</v>
      </c>
      <c r="T27" s="12"/>
    </row>
    <row r="28" spans="1:20">
      <c r="A28" s="5">
        <v>26</v>
      </c>
      <c r="B28" s="67" t="s">
        <v>48</v>
      </c>
      <c r="C28" s="37">
        <v>39735.4893903438</v>
      </c>
      <c r="D28" s="26"/>
      <c r="E28" s="38"/>
      <c r="F28" s="38"/>
      <c r="G28" s="38"/>
      <c r="H28" s="38"/>
      <c r="I28" s="38"/>
      <c r="J28" s="43"/>
      <c r="K28" s="38"/>
      <c r="L28" s="38"/>
      <c r="M28" s="38"/>
      <c r="N28" s="38">
        <v>200</v>
      </c>
      <c r="O28" s="26"/>
      <c r="P28" s="26"/>
      <c r="Q28" s="6">
        <v>-1425.41589195939</v>
      </c>
      <c r="R28" s="6">
        <v>2000</v>
      </c>
      <c r="S28" s="6">
        <f>C28+D28+E28+F28+G28+H28+I28+J28+K28+L28+M28+N28+O28+P28+Q28-R28</f>
        <v>36510.0734983844</v>
      </c>
      <c r="T28" s="12"/>
    </row>
    <row r="29" spans="1:20">
      <c r="A29" s="5">
        <v>27</v>
      </c>
      <c r="B29" s="67" t="s">
        <v>49</v>
      </c>
      <c r="C29" s="37">
        <v>31962.4357180907</v>
      </c>
      <c r="D29" s="26"/>
      <c r="E29" s="38"/>
      <c r="F29" s="38"/>
      <c r="G29" s="38"/>
      <c r="H29" s="38"/>
      <c r="I29" s="38"/>
      <c r="J29" s="43"/>
      <c r="K29" s="38"/>
      <c r="L29" s="38"/>
      <c r="M29" s="38">
        <v>200</v>
      </c>
      <c r="N29" s="38">
        <v>200</v>
      </c>
      <c r="O29" s="26">
        <v>400</v>
      </c>
      <c r="P29" s="26"/>
      <c r="Q29" s="6">
        <v>38778.6032451107</v>
      </c>
      <c r="R29" s="6">
        <v>1900</v>
      </c>
      <c r="S29" s="6">
        <f>C29+D29+E29+F29+G29+H29+I29+J29+K29+L29+M29+N29+O29+P29+Q29-R29</f>
        <v>69641.0389632014</v>
      </c>
      <c r="T29" s="13"/>
    </row>
    <row r="30" spans="1:20">
      <c r="A30" s="5">
        <v>28</v>
      </c>
      <c r="B30" s="67" t="s">
        <v>50</v>
      </c>
      <c r="C30" s="37">
        <v>26499.1630610773</v>
      </c>
      <c r="D30" s="26"/>
      <c r="E30" s="38"/>
      <c r="F30" s="38">
        <v>300</v>
      </c>
      <c r="G30" s="38"/>
      <c r="H30" s="38"/>
      <c r="I30" s="38"/>
      <c r="J30" s="43"/>
      <c r="K30" s="38"/>
      <c r="L30" s="38"/>
      <c r="M30" s="38"/>
      <c r="N30" s="38"/>
      <c r="O30" s="26">
        <v>400</v>
      </c>
      <c r="P30" s="26"/>
      <c r="Q30" s="6">
        <v>-3935.67978777062</v>
      </c>
      <c r="R30" s="6">
        <v>2000</v>
      </c>
      <c r="S30" s="6">
        <f>C30+D30+E30+F30+G30+H30+I30+J30+K30+L30+M30+N30+O30+P30+Q30-R30</f>
        <v>21263.4832733067</v>
      </c>
      <c r="T30" s="12"/>
    </row>
    <row r="31" spans="1:20">
      <c r="A31" s="5">
        <v>29</v>
      </c>
      <c r="B31" s="67" t="s">
        <v>51</v>
      </c>
      <c r="C31" s="37">
        <v>15189.3714472067</v>
      </c>
      <c r="D31" s="26"/>
      <c r="E31" s="38">
        <v>150</v>
      </c>
      <c r="F31" s="38">
        <v>300</v>
      </c>
      <c r="G31" s="38"/>
      <c r="H31" s="38"/>
      <c r="I31" s="38"/>
      <c r="J31" s="43"/>
      <c r="K31" s="38"/>
      <c r="L31" s="38"/>
      <c r="M31" s="38"/>
      <c r="N31" s="38"/>
      <c r="O31" s="26"/>
      <c r="P31" s="26"/>
      <c r="Q31" s="6">
        <v>-12046.4285099654</v>
      </c>
      <c r="R31" s="6">
        <v>2400</v>
      </c>
      <c r="S31" s="6">
        <f>C31+D31+E31+F31+G31+H31+I31+J31+K31+L31+M31+N31+O31+P31+Q31-R31</f>
        <v>1192.94293724127</v>
      </c>
      <c r="T31" s="12"/>
    </row>
    <row r="32" spans="1:20">
      <c r="A32" s="5">
        <v>30</v>
      </c>
      <c r="B32" s="67" t="s">
        <v>52</v>
      </c>
      <c r="C32" s="37">
        <v>48630.9827288443</v>
      </c>
      <c r="D32" s="26"/>
      <c r="E32" s="38">
        <v>150</v>
      </c>
      <c r="F32" s="38"/>
      <c r="G32" s="38"/>
      <c r="H32" s="38"/>
      <c r="I32" s="38">
        <v>4000</v>
      </c>
      <c r="J32" s="43">
        <v>1800</v>
      </c>
      <c r="K32" s="38">
        <v>3000</v>
      </c>
      <c r="L32" s="38">
        <v>200</v>
      </c>
      <c r="M32" s="38"/>
      <c r="N32" s="38"/>
      <c r="O32" s="26"/>
      <c r="P32" s="26"/>
      <c r="Q32" s="6">
        <v>73010.5062151713</v>
      </c>
      <c r="R32" s="6">
        <v>4000</v>
      </c>
      <c r="S32" s="6">
        <f>C32+D32+E32+F32+G32+H32+I32+J32+K32+L32+M32+N32+O32+P32+Q32-R32</f>
        <v>126791.488944016</v>
      </c>
      <c r="T32" s="12"/>
    </row>
    <row r="33" spans="1:20">
      <c r="A33" s="5">
        <v>31</v>
      </c>
      <c r="B33" s="67" t="s">
        <v>53</v>
      </c>
      <c r="C33" s="37">
        <v>19556.4456252326</v>
      </c>
      <c r="D33" s="26"/>
      <c r="E33" s="38">
        <v>150</v>
      </c>
      <c r="F33" s="38"/>
      <c r="G33" s="38"/>
      <c r="H33" s="38"/>
      <c r="I33" s="38"/>
      <c r="J33" s="43"/>
      <c r="K33" s="38"/>
      <c r="L33" s="38"/>
      <c r="M33" s="38"/>
      <c r="N33" s="38"/>
      <c r="O33" s="26"/>
      <c r="P33" s="26"/>
      <c r="Q33" s="6">
        <v>-14133.9823141832</v>
      </c>
      <c r="R33" s="6">
        <v>2000</v>
      </c>
      <c r="S33" s="6">
        <f>C33+D33+E33+F33+G33+H33+I33+J33+K33+L33+M33+N33+O33+P33+Q33-R33</f>
        <v>3572.46331104938</v>
      </c>
      <c r="T33" s="12"/>
    </row>
    <row r="34" spans="1:20">
      <c r="A34" s="5">
        <v>32</v>
      </c>
      <c r="B34" s="67" t="s">
        <v>54</v>
      </c>
      <c r="C34" s="37">
        <v>24562.5428219876</v>
      </c>
      <c r="D34" s="26"/>
      <c r="E34" s="38"/>
      <c r="F34" s="38">
        <v>300</v>
      </c>
      <c r="G34" s="38"/>
      <c r="H34" s="38"/>
      <c r="I34" s="38"/>
      <c r="J34" s="43"/>
      <c r="K34" s="38"/>
      <c r="L34" s="38"/>
      <c r="M34" s="38"/>
      <c r="N34" s="38"/>
      <c r="O34" s="26"/>
      <c r="P34" s="26"/>
      <c r="Q34" s="6">
        <v>21539.902497824</v>
      </c>
      <c r="R34" s="6">
        <v>2000</v>
      </c>
      <c r="S34" s="6">
        <f>C34+D34+E34+F34+G34+H34+I34+J34+K34+L34+M34+N34+O34+P34+Q34-R34</f>
        <v>44402.4453198116</v>
      </c>
      <c r="T34" s="12"/>
    </row>
    <row r="35" spans="1:20">
      <c r="A35" s="5">
        <v>33</v>
      </c>
      <c r="B35" s="67" t="s">
        <v>55</v>
      </c>
      <c r="C35" s="37">
        <v>23116.4965746651</v>
      </c>
      <c r="D35" s="26"/>
      <c r="E35" s="38">
        <v>150</v>
      </c>
      <c r="F35" s="38"/>
      <c r="G35" s="38"/>
      <c r="H35" s="38"/>
      <c r="I35" s="38"/>
      <c r="J35" s="43"/>
      <c r="K35" s="38"/>
      <c r="L35" s="38">
        <v>200</v>
      </c>
      <c r="M35" s="38"/>
      <c r="N35" s="38"/>
      <c r="O35" s="26"/>
      <c r="P35" s="26"/>
      <c r="Q35" s="6">
        <v>3336.51403812865</v>
      </c>
      <c r="R35" s="6">
        <v>2000</v>
      </c>
      <c r="S35" s="6">
        <f>C35+D35+E35+F35+G35+H35+I35+J35+K35+L35+M35+N35+O35+P35+Q35-R35</f>
        <v>24803.0106127938</v>
      </c>
      <c r="T35" s="12"/>
    </row>
    <row r="36" spans="1:20">
      <c r="A36" s="5">
        <v>34</v>
      </c>
      <c r="B36" s="67" t="s">
        <v>56</v>
      </c>
      <c r="C36" s="37">
        <v>28306.5118648686</v>
      </c>
      <c r="D36" s="26"/>
      <c r="E36" s="38">
        <v>300</v>
      </c>
      <c r="F36" s="38"/>
      <c r="G36" s="38"/>
      <c r="H36" s="38"/>
      <c r="I36" s="38"/>
      <c r="J36" s="43"/>
      <c r="K36" s="38"/>
      <c r="L36" s="38"/>
      <c r="M36" s="38"/>
      <c r="N36" s="38"/>
      <c r="O36" s="26"/>
      <c r="P36" s="26"/>
      <c r="Q36" s="6">
        <v>-2026.66858803305</v>
      </c>
      <c r="R36" s="6">
        <v>2500</v>
      </c>
      <c r="S36" s="6">
        <f>C36+D36+E36+F36+G36+H36+I36+J36+K36+L36+M36+N36+O36+P36+Q36-R36</f>
        <v>24079.8432768356</v>
      </c>
      <c r="T36" s="12"/>
    </row>
    <row r="37" spans="1:20">
      <c r="A37" s="5">
        <v>35</v>
      </c>
      <c r="B37" s="67" t="s">
        <v>57</v>
      </c>
      <c r="C37" s="37">
        <v>29764.6459055472</v>
      </c>
      <c r="D37" s="26"/>
      <c r="E37" s="38"/>
      <c r="F37" s="38"/>
      <c r="G37" s="38"/>
      <c r="H37" s="38"/>
      <c r="I37" s="38"/>
      <c r="J37" s="43"/>
      <c r="K37" s="38"/>
      <c r="L37" s="38"/>
      <c r="M37" s="38"/>
      <c r="N37" s="38"/>
      <c r="O37" s="26"/>
      <c r="P37" s="26"/>
      <c r="Q37" s="6">
        <v>13676.900994849</v>
      </c>
      <c r="R37" s="6">
        <v>2000</v>
      </c>
      <c r="S37" s="6">
        <f>C37+D37+E37+F37+G37+H37+I37+J37+K37+L37+M37+N37+O37+P37+Q37-R37</f>
        <v>41441.5469003962</v>
      </c>
      <c r="T37" s="12"/>
    </row>
    <row r="38" spans="1:20">
      <c r="A38" s="5">
        <v>36</v>
      </c>
      <c r="B38" s="67" t="s">
        <v>58</v>
      </c>
      <c r="C38" s="37">
        <v>47686.7098274921</v>
      </c>
      <c r="D38" s="26"/>
      <c r="E38" s="38">
        <v>150</v>
      </c>
      <c r="F38" s="38"/>
      <c r="G38" s="38"/>
      <c r="H38" s="38"/>
      <c r="I38" s="38"/>
      <c r="J38" s="43"/>
      <c r="K38" s="38"/>
      <c r="L38" s="38"/>
      <c r="M38" s="38"/>
      <c r="N38" s="38"/>
      <c r="O38" s="26"/>
      <c r="P38" s="26"/>
      <c r="Q38" s="6">
        <v>26979.6677427337</v>
      </c>
      <c r="R38" s="6">
        <v>2500</v>
      </c>
      <c r="S38" s="6">
        <f>C38+D38+E38+F38+G38+H38+I38+J38+K38+L38+M38+N38+O38+P38+Q38-R38</f>
        <v>72316.3775702258</v>
      </c>
      <c r="T38" s="12"/>
    </row>
    <row r="39" spans="1:20">
      <c r="A39" s="5">
        <v>37</v>
      </c>
      <c r="B39" s="67" t="s">
        <v>59</v>
      </c>
      <c r="C39" s="37">
        <v>25541.6716400576</v>
      </c>
      <c r="D39" s="26"/>
      <c r="E39" s="38">
        <v>150</v>
      </c>
      <c r="F39" s="38"/>
      <c r="G39" s="38"/>
      <c r="H39" s="38"/>
      <c r="I39" s="38"/>
      <c r="J39" s="43"/>
      <c r="K39" s="38"/>
      <c r="L39" s="38"/>
      <c r="M39" s="38"/>
      <c r="N39" s="38"/>
      <c r="O39" s="26"/>
      <c r="P39" s="26"/>
      <c r="Q39" s="6">
        <v>24945.5661595221</v>
      </c>
      <c r="R39" s="6">
        <v>2000</v>
      </c>
      <c r="S39" s="6">
        <f>C39+D39+E39+F39+G39+H39+I39+J39+K39+L39+M39+N39+O39+P39+Q39-R39</f>
        <v>48637.2377995797</v>
      </c>
      <c r="T39" s="12"/>
    </row>
    <row r="40" spans="1:20">
      <c r="A40" s="5">
        <v>38</v>
      </c>
      <c r="B40" s="67" t="s">
        <v>60</v>
      </c>
      <c r="C40" s="37">
        <v>33415.7922397563</v>
      </c>
      <c r="D40" s="26"/>
      <c r="E40" s="38"/>
      <c r="F40" s="38"/>
      <c r="G40" s="38"/>
      <c r="H40" s="38"/>
      <c r="I40" s="38"/>
      <c r="J40" s="43"/>
      <c r="K40" s="38"/>
      <c r="L40" s="38"/>
      <c r="M40" s="38"/>
      <c r="N40" s="38"/>
      <c r="O40" s="26"/>
      <c r="P40" s="26"/>
      <c r="Q40" s="6">
        <v>17734.1744495327</v>
      </c>
      <c r="R40" s="6">
        <v>2000</v>
      </c>
      <c r="S40" s="6">
        <f>C40+D40+E40+F40+G40+H40+I40+J40+K40+L40+M40+N40+O40+P40+Q40-R40</f>
        <v>49149.966689289</v>
      </c>
      <c r="T40" s="12"/>
    </row>
    <row r="41" spans="1:20">
      <c r="A41" s="5">
        <v>39</v>
      </c>
      <c r="B41" s="67" t="s">
        <v>61</v>
      </c>
      <c r="C41" s="37">
        <v>43165.1200089322</v>
      </c>
      <c r="D41" s="26"/>
      <c r="E41" s="38">
        <v>150</v>
      </c>
      <c r="F41" s="38"/>
      <c r="G41" s="38"/>
      <c r="H41" s="38"/>
      <c r="I41" s="38"/>
      <c r="J41" s="43">
        <v>900</v>
      </c>
      <c r="K41" s="38"/>
      <c r="L41" s="38">
        <v>200</v>
      </c>
      <c r="M41" s="38"/>
      <c r="N41" s="38"/>
      <c r="O41" s="26"/>
      <c r="P41" s="26"/>
      <c r="Q41" s="6">
        <v>23136.4220623206</v>
      </c>
      <c r="R41" s="6">
        <v>3000</v>
      </c>
      <c r="S41" s="6">
        <f>C41+D41+E41+F41+G41+H41+I41+J41+K41+L41+M41+N41+O41+P41+Q41-R41</f>
        <v>64551.5420712528</v>
      </c>
      <c r="T41" s="12"/>
    </row>
    <row r="42" spans="1:20">
      <c r="A42" s="5">
        <v>40</v>
      </c>
      <c r="B42" s="67" t="s">
        <v>62</v>
      </c>
      <c r="C42" s="37">
        <v>32402.8427651767</v>
      </c>
      <c r="D42" s="26"/>
      <c r="E42" s="38"/>
      <c r="F42" s="38"/>
      <c r="G42" s="38"/>
      <c r="H42" s="38"/>
      <c r="I42" s="38"/>
      <c r="J42" s="43"/>
      <c r="K42" s="38"/>
      <c r="L42" s="38"/>
      <c r="M42" s="38"/>
      <c r="N42" s="38"/>
      <c r="O42" s="26"/>
      <c r="P42" s="26"/>
      <c r="Q42" s="6">
        <v>29324.6399304432</v>
      </c>
      <c r="R42" s="6">
        <v>2300</v>
      </c>
      <c r="S42" s="6">
        <f>C42+D42+E42+F42+G42+H42+I42+J42+K42+L42+M42+N42+O42+P42+Q42-R42</f>
        <v>59427.4826956199</v>
      </c>
      <c r="T42" s="12"/>
    </row>
    <row r="43" spans="1:20">
      <c r="A43" s="5">
        <v>41</v>
      </c>
      <c r="B43" s="67" t="s">
        <v>64</v>
      </c>
      <c r="C43" s="37">
        <v>34040.351605272</v>
      </c>
      <c r="D43" s="26"/>
      <c r="E43" s="38"/>
      <c r="F43" s="38"/>
      <c r="G43" s="38"/>
      <c r="H43" s="38"/>
      <c r="I43" s="38"/>
      <c r="J43" s="43"/>
      <c r="K43" s="38"/>
      <c r="L43" s="38"/>
      <c r="M43" s="38"/>
      <c r="N43" s="38"/>
      <c r="O43" s="26"/>
      <c r="P43" s="26"/>
      <c r="Q43" s="6">
        <v>13474.9250062526</v>
      </c>
      <c r="R43" s="10">
        <v>3500</v>
      </c>
      <c r="S43" s="6">
        <f>C43+D43+E43+F43+G43+H43+I43+J43+K43+L43+M43+N43+O43+P43+Q43-R43</f>
        <v>44015.2766115246</v>
      </c>
      <c r="T43" s="12"/>
    </row>
    <row r="44" spans="1:20">
      <c r="A44" s="5">
        <v>42</v>
      </c>
      <c r="B44" s="67" t="s">
        <v>65</v>
      </c>
      <c r="C44" s="37">
        <v>16209.0973347704</v>
      </c>
      <c r="D44" s="26"/>
      <c r="E44" s="38">
        <v>300</v>
      </c>
      <c r="F44" s="38"/>
      <c r="G44" s="38"/>
      <c r="H44" s="38"/>
      <c r="I44" s="38"/>
      <c r="J44" s="43"/>
      <c r="K44" s="38"/>
      <c r="L44" s="38"/>
      <c r="M44" s="38"/>
      <c r="N44" s="38"/>
      <c r="O44" s="26"/>
      <c r="P44" s="26"/>
      <c r="Q44" s="6">
        <v>-10999.2426190356</v>
      </c>
      <c r="R44" s="6">
        <v>1900</v>
      </c>
      <c r="S44" s="6">
        <f>C44+D44+E44+F44+G44+H44+I44+J44+K44+L44+M44+N44+O44+P44+Q44-R44</f>
        <v>3609.85471573477</v>
      </c>
      <c r="T44" s="12"/>
    </row>
    <row r="45" spans="1:20">
      <c r="A45" s="5">
        <v>43</v>
      </c>
      <c r="B45" s="67" t="s">
        <v>66</v>
      </c>
      <c r="C45" s="37">
        <v>40716.7851801575</v>
      </c>
      <c r="D45" s="26"/>
      <c r="E45" s="38">
        <v>150</v>
      </c>
      <c r="F45" s="38"/>
      <c r="G45" s="38"/>
      <c r="H45" s="38"/>
      <c r="I45" s="38"/>
      <c r="J45" s="43"/>
      <c r="K45" s="38"/>
      <c r="L45" s="38"/>
      <c r="M45" s="38"/>
      <c r="N45" s="38"/>
      <c r="O45" s="26"/>
      <c r="P45" s="26"/>
      <c r="Q45" s="6">
        <v>38953.7053973206</v>
      </c>
      <c r="R45" s="6">
        <v>3000</v>
      </c>
      <c r="S45" s="6">
        <f>C45+D45+E45+F45+G45+H45+I45+J45+K45+L45+M45+N45+O45+P45+Q45-R45</f>
        <v>76820.4905774781</v>
      </c>
      <c r="T45" s="12"/>
    </row>
    <row r="46" spans="1:20">
      <c r="A46" s="5">
        <v>44</v>
      </c>
      <c r="B46" s="67" t="s">
        <v>67</v>
      </c>
      <c r="C46" s="37">
        <v>39548.1027272015</v>
      </c>
      <c r="D46" s="26"/>
      <c r="E46" s="38">
        <v>300</v>
      </c>
      <c r="F46" s="38"/>
      <c r="G46" s="38"/>
      <c r="H46" s="38"/>
      <c r="I46" s="38"/>
      <c r="J46" s="43">
        <v>600</v>
      </c>
      <c r="K46" s="38"/>
      <c r="L46" s="38"/>
      <c r="M46" s="38"/>
      <c r="N46" s="38"/>
      <c r="O46" s="26"/>
      <c r="P46" s="26"/>
      <c r="Q46" s="6">
        <v>26753.7708061309</v>
      </c>
      <c r="R46" s="6">
        <v>3000</v>
      </c>
      <c r="S46" s="6">
        <f>C46+D46+E46+F46+G46+H46+I46+J46+K46+L46+M46+N46+O46+P46+Q46-R46</f>
        <v>64201.8735333324</v>
      </c>
      <c r="T46" s="12"/>
    </row>
    <row r="47" spans="1:20">
      <c r="A47" s="5">
        <v>45</v>
      </c>
      <c r="B47" s="67" t="s">
        <v>68</v>
      </c>
      <c r="C47" s="37">
        <v>27818.9063352023</v>
      </c>
      <c r="D47" s="26"/>
      <c r="E47" s="38">
        <v>150</v>
      </c>
      <c r="F47" s="38"/>
      <c r="G47" s="38"/>
      <c r="H47" s="38"/>
      <c r="I47" s="38"/>
      <c r="J47" s="43">
        <v>900</v>
      </c>
      <c r="K47" s="38"/>
      <c r="L47" s="38"/>
      <c r="M47" s="38"/>
      <c r="N47" s="38"/>
      <c r="O47" s="26"/>
      <c r="P47" s="26"/>
      <c r="Q47" s="6">
        <v>11448.6382538047</v>
      </c>
      <c r="R47" s="6">
        <v>2000</v>
      </c>
      <c r="S47" s="6">
        <f>C47+D47+E47+F47+G47+H47+I47+J47+K47+L47+M47+N47+O47+P47+Q47-R47</f>
        <v>38317.544589007</v>
      </c>
      <c r="T47" s="12"/>
    </row>
    <row r="48" spans="1:20">
      <c r="A48" s="5">
        <v>46</v>
      </c>
      <c r="B48" s="67" t="s">
        <v>69</v>
      </c>
      <c r="C48" s="37">
        <v>32777.9530089754</v>
      </c>
      <c r="D48" s="26"/>
      <c r="E48" s="38">
        <v>300</v>
      </c>
      <c r="F48" s="38"/>
      <c r="G48" s="38"/>
      <c r="H48" s="38"/>
      <c r="I48" s="38"/>
      <c r="J48" s="43"/>
      <c r="K48" s="38"/>
      <c r="L48" s="38"/>
      <c r="M48" s="38"/>
      <c r="N48" s="38"/>
      <c r="O48" s="26"/>
      <c r="P48" s="26"/>
      <c r="Q48" s="6">
        <v>21758.3347864844</v>
      </c>
      <c r="R48" s="6">
        <v>2300</v>
      </c>
      <c r="S48" s="6">
        <f>C48+D48+E48+F48+G48+H48+I48+J48+K48+L48+M48+N48+O48+P48+Q48-R48</f>
        <v>52536.2877954598</v>
      </c>
      <c r="T48" s="12"/>
    </row>
    <row r="49" spans="1:20">
      <c r="A49" s="5">
        <v>47</v>
      </c>
      <c r="B49" s="67" t="s">
        <v>70</v>
      </c>
      <c r="C49" s="37">
        <v>22356.0134104161</v>
      </c>
      <c r="D49" s="26"/>
      <c r="E49" s="38"/>
      <c r="F49" s="38"/>
      <c r="G49" s="38"/>
      <c r="H49" s="38"/>
      <c r="I49" s="38"/>
      <c r="J49" s="43"/>
      <c r="K49" s="38"/>
      <c r="L49" s="38"/>
      <c r="M49" s="38"/>
      <c r="N49" s="38"/>
      <c r="O49" s="26"/>
      <c r="P49" s="26"/>
      <c r="Q49" s="6">
        <v>-14814.1564682545</v>
      </c>
      <c r="R49" s="6">
        <v>2000</v>
      </c>
      <c r="S49" s="6">
        <f>C49+D49+E49+F49+G49+H49+I49+J49+K49+L49+M49+N49+O49+P49+Q49-R49</f>
        <v>5541.85694216156</v>
      </c>
      <c r="T49" s="12"/>
    </row>
    <row r="50" spans="1:20">
      <c r="A50" s="5">
        <v>48</v>
      </c>
      <c r="B50" s="67" t="s">
        <v>71</v>
      </c>
      <c r="C50" s="37">
        <v>30443.9334406739</v>
      </c>
      <c r="D50" s="26"/>
      <c r="E50" s="38">
        <v>150</v>
      </c>
      <c r="F50" s="38"/>
      <c r="G50" s="38"/>
      <c r="H50" s="38"/>
      <c r="I50" s="38"/>
      <c r="J50" s="43"/>
      <c r="K50" s="38"/>
      <c r="L50" s="38"/>
      <c r="M50" s="38"/>
      <c r="N50" s="38"/>
      <c r="O50" s="26"/>
      <c r="P50" s="26"/>
      <c r="Q50" s="6">
        <v>6427.32766436551</v>
      </c>
      <c r="R50" s="6">
        <v>2000</v>
      </c>
      <c r="S50" s="6">
        <f>C50+D50+E50+F50+G50+H50+I50+J50+K50+L50+M50+N50+O50+P50+Q50-R50</f>
        <v>35021.2611050394</v>
      </c>
      <c r="T50" s="12"/>
    </row>
    <row r="51" spans="1:20">
      <c r="A51" s="5">
        <v>49</v>
      </c>
      <c r="B51" s="8" t="s">
        <v>73</v>
      </c>
      <c r="C51" s="37">
        <v>49777.1665864424</v>
      </c>
      <c r="D51" s="26"/>
      <c r="E51" s="38">
        <v>150</v>
      </c>
      <c r="F51" s="38"/>
      <c r="G51" s="38"/>
      <c r="H51" s="38"/>
      <c r="I51" s="38"/>
      <c r="J51" s="43">
        <v>900</v>
      </c>
      <c r="K51" s="38"/>
      <c r="L51" s="38"/>
      <c r="M51" s="38"/>
      <c r="N51" s="38"/>
      <c r="O51" s="26"/>
      <c r="P51" s="26"/>
      <c r="Q51" s="6">
        <v>31819.32</v>
      </c>
      <c r="R51" s="6">
        <v>2500</v>
      </c>
      <c r="S51" s="6">
        <f>C51+D51+E51+F51+G51+H51+I51+J51+K51+L51+M51+N51+O51+P51+Q51-R51</f>
        <v>80146.4865864424</v>
      </c>
      <c r="T51" s="12"/>
    </row>
    <row r="52" spans="1:20">
      <c r="A52" s="5">
        <v>50</v>
      </c>
      <c r="B52" s="67" t="s">
        <v>74</v>
      </c>
      <c r="C52" s="37">
        <v>19062.5945297941</v>
      </c>
      <c r="D52" s="26"/>
      <c r="E52" s="38">
        <v>150</v>
      </c>
      <c r="F52" s="38"/>
      <c r="G52" s="38"/>
      <c r="H52" s="38"/>
      <c r="I52" s="38"/>
      <c r="J52" s="43"/>
      <c r="K52" s="38"/>
      <c r="L52" s="38"/>
      <c r="M52" s="38"/>
      <c r="N52" s="38"/>
      <c r="O52" s="26"/>
      <c r="P52" s="26"/>
      <c r="Q52" s="6">
        <v>-6002.99360489021</v>
      </c>
      <c r="R52" s="6">
        <v>2000</v>
      </c>
      <c r="S52" s="6">
        <f>C52+D52+E52+F52+G52+H52+I52+J52+K52+L52+M52+N52+O52+P52+Q52-R52</f>
        <v>11209.6009249039</v>
      </c>
      <c r="T52" s="12"/>
    </row>
    <row r="53" spans="1:20">
      <c r="A53" s="5">
        <v>51</v>
      </c>
      <c r="B53" s="67" t="s">
        <v>75</v>
      </c>
      <c r="C53" s="37">
        <v>34404.2674954516</v>
      </c>
      <c r="D53" s="26"/>
      <c r="E53" s="38"/>
      <c r="F53" s="38"/>
      <c r="G53" s="38"/>
      <c r="H53" s="38"/>
      <c r="I53" s="38"/>
      <c r="J53" s="43">
        <v>675</v>
      </c>
      <c r="K53" s="38"/>
      <c r="L53" s="38"/>
      <c r="M53" s="38"/>
      <c r="N53" s="38"/>
      <c r="O53" s="26"/>
      <c r="P53" s="26"/>
      <c r="Q53" s="6">
        <v>19393.6705012822</v>
      </c>
      <c r="R53" s="6">
        <v>2000</v>
      </c>
      <c r="S53" s="6">
        <f>C53+D53+E53+F53+G53+H53+I53+J53+K53+L53+M53+N53+O53+P53+Q53-R53</f>
        <v>52472.9379967338</v>
      </c>
      <c r="T53" s="12"/>
    </row>
    <row r="54" spans="1:20">
      <c r="A54" s="5">
        <v>52</v>
      </c>
      <c r="B54" s="67" t="s">
        <v>76</v>
      </c>
      <c r="C54" s="37">
        <v>32380.3401563029</v>
      </c>
      <c r="D54" s="26"/>
      <c r="E54" s="38">
        <v>150</v>
      </c>
      <c r="F54" s="38">
        <v>300</v>
      </c>
      <c r="G54" s="38"/>
      <c r="H54" s="38"/>
      <c r="I54" s="38">
        <v>4000</v>
      </c>
      <c r="J54" s="43"/>
      <c r="K54" s="38"/>
      <c r="L54" s="38"/>
      <c r="M54" s="38"/>
      <c r="N54" s="38"/>
      <c r="O54" s="26">
        <v>400</v>
      </c>
      <c r="P54" s="26"/>
      <c r="Q54" s="6">
        <v>18033.0386912704</v>
      </c>
      <c r="R54" s="6">
        <v>2200</v>
      </c>
      <c r="S54" s="6">
        <f>C54+D54+E54+F54+G54+H54+I54+J54+K54+L54+M54+N54+O54+P54+Q54-R54</f>
        <v>53063.3788475733</v>
      </c>
      <c r="T54" s="12"/>
    </row>
    <row r="55" spans="1:20">
      <c r="A55" s="5">
        <v>53</v>
      </c>
      <c r="B55" s="67" t="s">
        <v>77</v>
      </c>
      <c r="C55" s="37">
        <v>32827.9692285536</v>
      </c>
      <c r="D55" s="26"/>
      <c r="E55" s="38"/>
      <c r="F55" s="38"/>
      <c r="G55" s="38">
        <v>4800</v>
      </c>
      <c r="H55" s="38">
        <v>1500</v>
      </c>
      <c r="I55" s="38">
        <v>4000</v>
      </c>
      <c r="J55" s="43">
        <v>1800</v>
      </c>
      <c r="K55" s="38">
        <v>6000</v>
      </c>
      <c r="L55" s="38">
        <v>200</v>
      </c>
      <c r="M55" s="38">
        <v>200</v>
      </c>
      <c r="N55" s="38">
        <v>200</v>
      </c>
      <c r="O55" s="26"/>
      <c r="P55" s="26"/>
      <c r="Q55" s="6">
        <v>37082.202230305</v>
      </c>
      <c r="R55" s="6">
        <v>3000</v>
      </c>
      <c r="S55" s="6">
        <f>C55+D55+E55+F55+G55+H55+I55+J55+K55+L55+M55+N55+O55+P55+Q55-R55</f>
        <v>85610.1714588586</v>
      </c>
      <c r="T55" s="12"/>
    </row>
    <row r="56" spans="1:20">
      <c r="A56" s="5">
        <v>54</v>
      </c>
      <c r="B56" s="67" t="s">
        <v>78</v>
      </c>
      <c r="C56" s="37">
        <v>40316.1325863906</v>
      </c>
      <c r="D56" s="26"/>
      <c r="E56" s="38">
        <v>300</v>
      </c>
      <c r="F56" s="38"/>
      <c r="G56" s="38"/>
      <c r="H56" s="38"/>
      <c r="I56" s="38"/>
      <c r="J56" s="43"/>
      <c r="K56" s="38"/>
      <c r="L56" s="38"/>
      <c r="M56" s="38"/>
      <c r="N56" s="38"/>
      <c r="O56" s="26"/>
      <c r="P56" s="26"/>
      <c r="Q56" s="6">
        <v>5840.76647124305</v>
      </c>
      <c r="R56" s="6">
        <v>2000</v>
      </c>
      <c r="S56" s="6">
        <f>C56+D56+E56+F56+G56+H56+I56+J56+K56+L56+M56+N56+O56+P56+Q56-R56</f>
        <v>44456.8990576337</v>
      </c>
      <c r="T56" s="12"/>
    </row>
    <row r="57" spans="1:20">
      <c r="A57" s="5">
        <v>55</v>
      </c>
      <c r="B57" s="67" t="s">
        <v>79</v>
      </c>
      <c r="C57" s="37">
        <v>34534.5792741532</v>
      </c>
      <c r="D57" s="26"/>
      <c r="E57" s="38">
        <v>150</v>
      </c>
      <c r="F57" s="38"/>
      <c r="G57" s="38"/>
      <c r="H57" s="38"/>
      <c r="I57" s="38"/>
      <c r="J57" s="43"/>
      <c r="K57" s="38"/>
      <c r="L57" s="38"/>
      <c r="M57" s="38">
        <v>200</v>
      </c>
      <c r="N57" s="38"/>
      <c r="O57" s="26"/>
      <c r="P57" s="26"/>
      <c r="Q57" s="6">
        <v>-2165.39254123318</v>
      </c>
      <c r="R57" s="6">
        <v>2000</v>
      </c>
      <c r="S57" s="6">
        <f>C57+D57+E57+F57+G57+H57+I57+J57+K57+L57+M57+N57+O57+P57+Q57-R57</f>
        <v>30719.18673292</v>
      </c>
      <c r="T57" s="12"/>
    </row>
    <row r="58" spans="1:20">
      <c r="A58" s="5">
        <v>56</v>
      </c>
      <c r="B58" s="67" t="s">
        <v>80</v>
      </c>
      <c r="C58" s="37">
        <v>25758.0200264291</v>
      </c>
      <c r="D58" s="26"/>
      <c r="E58" s="38"/>
      <c r="F58" s="38"/>
      <c r="G58" s="38"/>
      <c r="H58" s="38"/>
      <c r="I58" s="38"/>
      <c r="J58" s="43"/>
      <c r="K58" s="38"/>
      <c r="L58" s="38"/>
      <c r="M58" s="38"/>
      <c r="N58" s="38"/>
      <c r="O58" s="26"/>
      <c r="P58" s="26"/>
      <c r="Q58" s="6">
        <v>24611.1781690677</v>
      </c>
      <c r="R58" s="6">
        <v>2000</v>
      </c>
      <c r="S58" s="6">
        <f>C58+D58+E58+F58+G58+H58+I58+J58+K58+L58+M58+N58+O58+P58+Q58-R58</f>
        <v>48369.1981954968</v>
      </c>
      <c r="T58" s="12"/>
    </row>
    <row r="59" spans="1:20">
      <c r="A59" s="5">
        <v>57</v>
      </c>
      <c r="B59" s="67" t="s">
        <v>81</v>
      </c>
      <c r="C59" s="37">
        <v>30103.7227372274</v>
      </c>
      <c r="D59" s="26"/>
      <c r="E59" s="38">
        <v>150</v>
      </c>
      <c r="F59" s="38"/>
      <c r="G59" s="38"/>
      <c r="H59" s="38"/>
      <c r="I59" s="38"/>
      <c r="J59" s="43"/>
      <c r="K59" s="38"/>
      <c r="L59" s="38"/>
      <c r="M59" s="38"/>
      <c r="N59" s="38"/>
      <c r="O59" s="26"/>
      <c r="P59" s="26"/>
      <c r="Q59" s="6">
        <v>4911.99123115046</v>
      </c>
      <c r="R59" s="6">
        <v>2000</v>
      </c>
      <c r="S59" s="6">
        <f>C59+D59+E59+F59+G59+H59+I59+J59+K59+L59+M59+N59+O59+P59+Q59-R59</f>
        <v>33165.7139683779</v>
      </c>
      <c r="T59" s="12"/>
    </row>
    <row r="60" spans="1:20">
      <c r="A60" s="5">
        <v>58</v>
      </c>
      <c r="B60" s="67" t="s">
        <v>82</v>
      </c>
      <c r="C60" s="37">
        <v>33871.0431826115</v>
      </c>
      <c r="D60" s="26"/>
      <c r="E60" s="38"/>
      <c r="F60" s="38"/>
      <c r="G60" s="38">
        <v>2400</v>
      </c>
      <c r="H60" s="38"/>
      <c r="I60" s="38"/>
      <c r="J60" s="43">
        <v>180</v>
      </c>
      <c r="K60" s="38"/>
      <c r="L60" s="38">
        <v>200</v>
      </c>
      <c r="M60" s="38"/>
      <c r="N60" s="38"/>
      <c r="O60" s="26"/>
      <c r="P60" s="26"/>
      <c r="Q60" s="6">
        <v>51571.4523753867</v>
      </c>
      <c r="R60" s="6">
        <v>2000</v>
      </c>
      <c r="S60" s="6">
        <f>C60+D60+E60+F60+G60+H60+I60+J60+K60+L60+M60+N60+O60+P60+Q60-R60</f>
        <v>86222.4955579982</v>
      </c>
      <c r="T60" s="12"/>
    </row>
    <row r="61" spans="1:20">
      <c r="A61" s="5">
        <v>59</v>
      </c>
      <c r="B61" s="67" t="s">
        <v>83</v>
      </c>
      <c r="C61" s="37">
        <v>35749.9373663794</v>
      </c>
      <c r="D61" s="26"/>
      <c r="E61" s="38">
        <v>150</v>
      </c>
      <c r="F61" s="38"/>
      <c r="G61" s="38"/>
      <c r="H61" s="38"/>
      <c r="I61" s="38"/>
      <c r="J61" s="43"/>
      <c r="K61" s="38"/>
      <c r="L61" s="38"/>
      <c r="M61" s="38"/>
      <c r="N61" s="38"/>
      <c r="O61" s="26"/>
      <c r="P61" s="26"/>
      <c r="Q61" s="6">
        <v>23574.1675724125</v>
      </c>
      <c r="R61" s="6">
        <v>2000</v>
      </c>
      <c r="S61" s="6">
        <f>C61+D61+E61+F61+G61+H61+I61+J61+K61+L61+M61+N61+O61+P61+Q61-R61</f>
        <v>57474.1049387919</v>
      </c>
      <c r="T61" s="12"/>
    </row>
    <row r="62" spans="1:20">
      <c r="A62" s="5">
        <v>60</v>
      </c>
      <c r="B62" s="67" t="s">
        <v>84</v>
      </c>
      <c r="C62" s="37">
        <v>22241.6239667025</v>
      </c>
      <c r="D62" s="26"/>
      <c r="E62" s="38"/>
      <c r="F62" s="38"/>
      <c r="G62" s="38"/>
      <c r="H62" s="38"/>
      <c r="I62" s="38"/>
      <c r="J62" s="43"/>
      <c r="K62" s="38"/>
      <c r="L62" s="38"/>
      <c r="M62" s="38"/>
      <c r="N62" s="38"/>
      <c r="O62" s="26"/>
      <c r="P62" s="26"/>
      <c r="Q62" s="6">
        <v>-11099.2645907448</v>
      </c>
      <c r="R62" s="6">
        <v>2000</v>
      </c>
      <c r="S62" s="6">
        <f>C62+D62+E62+F62+G62+H62+I62+J62+K62+L62+M62+N62+O62+P62+Q62-R62</f>
        <v>9142.35937595772</v>
      </c>
      <c r="T62" s="12"/>
    </row>
    <row r="63" spans="1:20">
      <c r="A63" s="5">
        <v>61</v>
      </c>
      <c r="B63" s="67" t="s">
        <v>85</v>
      </c>
      <c r="C63" s="37">
        <v>38963.921291751</v>
      </c>
      <c r="D63" s="26"/>
      <c r="E63" s="38"/>
      <c r="F63" s="38"/>
      <c r="G63" s="38"/>
      <c r="H63" s="38"/>
      <c r="I63" s="38"/>
      <c r="J63" s="43"/>
      <c r="K63" s="38"/>
      <c r="L63" s="38"/>
      <c r="M63" s="38"/>
      <c r="N63" s="38"/>
      <c r="O63" s="26"/>
      <c r="P63" s="26"/>
      <c r="Q63" s="6">
        <v>22374.4518650529</v>
      </c>
      <c r="R63" s="6">
        <v>2000</v>
      </c>
      <c r="S63" s="6">
        <f>C63+D63+E63+F63+G63+H63+I63+J63+K63+L63+M63+N63+O63+P63+Q63-R63</f>
        <v>59338.3731568039</v>
      </c>
      <c r="T63" s="12"/>
    </row>
    <row r="64" spans="1:20">
      <c r="A64" s="5">
        <v>62</v>
      </c>
      <c r="B64" s="67" t="s">
        <v>86</v>
      </c>
      <c r="C64" s="37">
        <v>30058.7205084062</v>
      </c>
      <c r="D64" s="26"/>
      <c r="E64" s="38">
        <v>150</v>
      </c>
      <c r="F64" s="38"/>
      <c r="G64" s="38"/>
      <c r="H64" s="38"/>
      <c r="I64" s="38">
        <v>4000</v>
      </c>
      <c r="J64" s="43"/>
      <c r="K64" s="38"/>
      <c r="L64" s="38"/>
      <c r="M64" s="38"/>
      <c r="N64" s="38"/>
      <c r="O64" s="26"/>
      <c r="P64" s="26"/>
      <c r="Q64" s="6">
        <v>19131.5905227297</v>
      </c>
      <c r="R64" s="6">
        <v>2300</v>
      </c>
      <c r="S64" s="6">
        <f>C64+D64+E64+F64+G64+H64+I64+J64+K64+L64+M64+N64+O64+P64+Q64-R64</f>
        <v>51040.3110311359</v>
      </c>
      <c r="T64" s="12"/>
    </row>
    <row r="65" spans="1:20">
      <c r="A65" s="5">
        <v>63</v>
      </c>
      <c r="B65" s="67" t="s">
        <v>87</v>
      </c>
      <c r="C65" s="37">
        <v>21015.1011536676</v>
      </c>
      <c r="D65" s="26"/>
      <c r="E65" s="38"/>
      <c r="F65" s="38"/>
      <c r="G65" s="38"/>
      <c r="H65" s="38"/>
      <c r="I65" s="38"/>
      <c r="J65" s="43"/>
      <c r="K65" s="38"/>
      <c r="L65" s="38"/>
      <c r="M65" s="38"/>
      <c r="N65" s="38"/>
      <c r="O65" s="26"/>
      <c r="P65" s="26"/>
      <c r="Q65" s="6">
        <v>-6454.60033677193</v>
      </c>
      <c r="R65" s="6">
        <v>2000</v>
      </c>
      <c r="S65" s="6">
        <f>C65+D65+E65+F65+G65+H65+I65+J65+K65+L65+M65+N65+O65+P65+Q65-R65</f>
        <v>12560.5008168957</v>
      </c>
      <c r="T65" s="12"/>
    </row>
    <row r="66" spans="1:20">
      <c r="A66" s="5">
        <v>64</v>
      </c>
      <c r="B66" s="67" t="s">
        <v>88</v>
      </c>
      <c r="C66" s="37">
        <v>30406.2600823278</v>
      </c>
      <c r="D66" s="26"/>
      <c r="E66" s="38"/>
      <c r="F66" s="38"/>
      <c r="G66" s="38"/>
      <c r="H66" s="38"/>
      <c r="I66" s="38"/>
      <c r="J66" s="43"/>
      <c r="K66" s="38"/>
      <c r="L66" s="38"/>
      <c r="M66" s="38"/>
      <c r="N66" s="38"/>
      <c r="O66" s="26"/>
      <c r="P66" s="26"/>
      <c r="Q66" s="6">
        <v>58374.9057533056</v>
      </c>
      <c r="R66" s="6">
        <v>2000</v>
      </c>
      <c r="S66" s="6">
        <f>C66+D66+E66+F66+G66+H66+I66+J66+K66+L66+M66+N66+O66+P66+Q66-R66</f>
        <v>86781.1658356335</v>
      </c>
      <c r="T66" s="12"/>
    </row>
    <row r="67" spans="1:20">
      <c r="A67" s="5">
        <v>65</v>
      </c>
      <c r="B67" s="67" t="s">
        <v>89</v>
      </c>
      <c r="C67" s="37">
        <v>33959.2575680871</v>
      </c>
      <c r="D67" s="26"/>
      <c r="E67" s="38">
        <v>300</v>
      </c>
      <c r="F67" s="38"/>
      <c r="G67" s="38"/>
      <c r="H67" s="38"/>
      <c r="I67" s="38">
        <v>8000</v>
      </c>
      <c r="J67" s="43"/>
      <c r="K67" s="38">
        <v>6000</v>
      </c>
      <c r="L67" s="38">
        <v>200</v>
      </c>
      <c r="M67" s="38"/>
      <c r="N67" s="38"/>
      <c r="O67" s="26"/>
      <c r="P67" s="26"/>
      <c r="Q67" s="6">
        <v>59936.0870027911</v>
      </c>
      <c r="R67" s="6">
        <v>3000</v>
      </c>
      <c r="S67" s="6">
        <f t="shared" ref="S67:S112" si="1">C67+D67+E67+F67+G67+H67+I67+J67+K67+L67+M67+N67+O67+P67+Q67-R67</f>
        <v>105395.344570878</v>
      </c>
      <c r="T67" s="12"/>
    </row>
    <row r="68" spans="1:20">
      <c r="A68" s="5">
        <v>66</v>
      </c>
      <c r="B68" s="67" t="s">
        <v>90</v>
      </c>
      <c r="C68" s="37">
        <v>42039.234387615</v>
      </c>
      <c r="D68" s="26"/>
      <c r="E68" s="38">
        <v>150</v>
      </c>
      <c r="F68" s="38"/>
      <c r="G68" s="38"/>
      <c r="H68" s="38">
        <v>1500</v>
      </c>
      <c r="I68" s="38">
        <v>6000</v>
      </c>
      <c r="J68" s="43">
        <v>3600</v>
      </c>
      <c r="K68" s="38">
        <v>6000</v>
      </c>
      <c r="L68" s="38"/>
      <c r="M68" s="38">
        <v>200</v>
      </c>
      <c r="N68" s="38"/>
      <c r="O68" s="26"/>
      <c r="P68" s="26"/>
      <c r="Q68" s="6">
        <v>49066.7108906262</v>
      </c>
      <c r="R68" s="6">
        <v>2000</v>
      </c>
      <c r="S68" s="6">
        <f>C68+D68+E68+F68+G68+H68+I68+J68+K68+L68+M68+N68+O68+P68+Q68-R68</f>
        <v>106555.945278241</v>
      </c>
      <c r="T68" s="12"/>
    </row>
    <row r="69" spans="1:20">
      <c r="A69" s="5">
        <v>67</v>
      </c>
      <c r="B69" s="67" t="s">
        <v>91</v>
      </c>
      <c r="C69" s="37">
        <v>25113.2964804871</v>
      </c>
      <c r="D69" s="26"/>
      <c r="E69" s="38"/>
      <c r="F69" s="38"/>
      <c r="G69" s="38"/>
      <c r="H69" s="38"/>
      <c r="I69" s="38"/>
      <c r="J69" s="43"/>
      <c r="K69" s="38"/>
      <c r="L69" s="38"/>
      <c r="M69" s="38"/>
      <c r="N69" s="38"/>
      <c r="O69" s="26"/>
      <c r="P69" s="26"/>
      <c r="Q69" s="6">
        <v>-3203.53187254826</v>
      </c>
      <c r="R69" s="6">
        <v>1900</v>
      </c>
      <c r="S69" s="6">
        <f>C69+D69+E69+F69+G69+H69+I69+J69+K69+L69+M69+N69+O69+P69+Q69-R69</f>
        <v>20009.7646079388</v>
      </c>
      <c r="T69" s="12"/>
    </row>
    <row r="70" spans="1:20">
      <c r="A70" s="5">
        <v>68</v>
      </c>
      <c r="B70" s="67" t="s">
        <v>92</v>
      </c>
      <c r="C70" s="37">
        <v>24956.8248488466</v>
      </c>
      <c r="D70" s="26"/>
      <c r="E70" s="38"/>
      <c r="F70" s="38"/>
      <c r="G70" s="38"/>
      <c r="H70" s="38"/>
      <c r="I70" s="38"/>
      <c r="J70" s="43"/>
      <c r="K70" s="38"/>
      <c r="L70" s="38">
        <v>200</v>
      </c>
      <c r="M70" s="38"/>
      <c r="N70" s="38"/>
      <c r="O70" s="26"/>
      <c r="P70" s="26"/>
      <c r="Q70" s="6">
        <v>20453.529558073</v>
      </c>
      <c r="R70" s="6">
        <v>2300</v>
      </c>
      <c r="S70" s="6">
        <f>C70+D70+E70+F70+G70+H70+I70+J70+K70+L70+M70+N70+O70+P70+Q70-R70</f>
        <v>43310.3544069196</v>
      </c>
      <c r="T70" s="12"/>
    </row>
    <row r="71" spans="1:20">
      <c r="A71" s="5">
        <v>69</v>
      </c>
      <c r="B71" s="67" t="s">
        <v>93</v>
      </c>
      <c r="C71" s="37">
        <v>19956.078263484</v>
      </c>
      <c r="D71" s="26"/>
      <c r="E71" s="38">
        <v>150</v>
      </c>
      <c r="F71" s="38"/>
      <c r="G71" s="38"/>
      <c r="H71" s="38"/>
      <c r="I71" s="38">
        <v>4000</v>
      </c>
      <c r="J71" s="43">
        <v>1800</v>
      </c>
      <c r="K71" s="38">
        <v>7000</v>
      </c>
      <c r="L71" s="38">
        <v>200</v>
      </c>
      <c r="M71" s="38">
        <v>200</v>
      </c>
      <c r="N71" s="38">
        <v>200</v>
      </c>
      <c r="O71" s="26"/>
      <c r="P71" s="26"/>
      <c r="Q71" s="6">
        <v>20452.670078973</v>
      </c>
      <c r="R71" s="6">
        <v>2000</v>
      </c>
      <c r="S71" s="6">
        <f>C71+D71+E71+F71+G71+H71+I71+J71+K71+L71+M71+N71+O71+P71+Q71-R71</f>
        <v>51958.748342457</v>
      </c>
      <c r="T71" s="12"/>
    </row>
    <row r="72" spans="1:20">
      <c r="A72" s="5">
        <v>70</v>
      </c>
      <c r="B72" s="67" t="s">
        <v>94</v>
      </c>
      <c r="C72" s="37">
        <v>52862.5490795564</v>
      </c>
      <c r="D72" s="26"/>
      <c r="E72" s="38"/>
      <c r="F72" s="38"/>
      <c r="G72" s="38"/>
      <c r="H72" s="38">
        <v>1500</v>
      </c>
      <c r="I72" s="38"/>
      <c r="J72" s="43">
        <v>1575</v>
      </c>
      <c r="K72" s="38">
        <v>6000</v>
      </c>
      <c r="L72" s="38">
        <v>200</v>
      </c>
      <c r="M72" s="38"/>
      <c r="N72" s="38"/>
      <c r="O72" s="26"/>
      <c r="P72" s="26">
        <v>1500</v>
      </c>
      <c r="Q72" s="6">
        <v>27968.5420992832</v>
      </c>
      <c r="R72" s="6">
        <v>2000</v>
      </c>
      <c r="S72" s="6">
        <f>C72+D72+E72+F72+G72+H72+I72+J72+K72+L72+M72+N72+O72+P72+Q72-R72</f>
        <v>89606.0911788396</v>
      </c>
      <c r="T72" s="12"/>
    </row>
    <row r="73" spans="1:20">
      <c r="A73" s="5">
        <v>71</v>
      </c>
      <c r="B73" s="67" t="s">
        <v>95</v>
      </c>
      <c r="C73" s="37">
        <v>30312.7843883751</v>
      </c>
      <c r="D73" s="26"/>
      <c r="E73" s="38"/>
      <c r="F73" s="38"/>
      <c r="G73" s="38"/>
      <c r="H73" s="38">
        <v>1500</v>
      </c>
      <c r="I73" s="38"/>
      <c r="J73" s="43">
        <v>2600</v>
      </c>
      <c r="K73" s="38">
        <v>6000</v>
      </c>
      <c r="L73" s="38">
        <v>800</v>
      </c>
      <c r="M73" s="38"/>
      <c r="N73" s="38"/>
      <c r="O73" s="26"/>
      <c r="P73" s="26"/>
      <c r="Q73" s="6">
        <v>22458.3042641765</v>
      </c>
      <c r="R73" s="6">
        <v>2000</v>
      </c>
      <c r="S73" s="6">
        <f>C73+D73+E73+F73+G73+H73+I73+J73+K73+L73+M73+N73+O73+P73+Q73-R73</f>
        <v>61671.0886525516</v>
      </c>
      <c r="T73" s="12"/>
    </row>
    <row r="74" spans="1:20">
      <c r="A74" s="5">
        <v>72</v>
      </c>
      <c r="B74" s="67" t="s">
        <v>96</v>
      </c>
      <c r="C74" s="37">
        <v>38224.9615311597</v>
      </c>
      <c r="D74" s="26"/>
      <c r="E74" s="38"/>
      <c r="F74" s="38"/>
      <c r="G74" s="38"/>
      <c r="H74" s="38"/>
      <c r="I74" s="38"/>
      <c r="J74" s="43"/>
      <c r="K74" s="38"/>
      <c r="L74" s="38"/>
      <c r="M74" s="38"/>
      <c r="N74" s="38"/>
      <c r="O74" s="26"/>
      <c r="P74" s="26"/>
      <c r="Q74" s="6">
        <v>46436.3207686956</v>
      </c>
      <c r="R74" s="6">
        <v>2000</v>
      </c>
      <c r="S74" s="6">
        <f>C74+D74+E74+F74+G74+H74+I74+J74+K74+L74+M74+N74+O74+P74+Q74-R74</f>
        <v>82661.2822998553</v>
      </c>
      <c r="T74" s="12"/>
    </row>
    <row r="75" spans="1:20">
      <c r="A75" s="5">
        <v>73</v>
      </c>
      <c r="B75" s="67" t="s">
        <v>97</v>
      </c>
      <c r="C75" s="37">
        <v>19191.426401348</v>
      </c>
      <c r="D75" s="26"/>
      <c r="E75" s="38"/>
      <c r="F75" s="38"/>
      <c r="G75" s="38"/>
      <c r="H75" s="38"/>
      <c r="I75" s="38"/>
      <c r="J75" s="43">
        <v>2250</v>
      </c>
      <c r="K75" s="38"/>
      <c r="L75" s="38">
        <v>200</v>
      </c>
      <c r="M75" s="38"/>
      <c r="N75" s="38"/>
      <c r="O75" s="26"/>
      <c r="P75" s="26"/>
      <c r="Q75" s="6">
        <v>-6055.97132332852</v>
      </c>
      <c r="R75" s="6">
        <v>2000</v>
      </c>
      <c r="S75" s="6">
        <f>C75+D75+E75+F75+G75+H75+I75+J75+K75+L75+M75+N75+O75+P75+Q75-R75</f>
        <v>13585.4550780195</v>
      </c>
      <c r="T75" s="12"/>
    </row>
    <row r="76" spans="1:20">
      <c r="A76" s="5">
        <v>74</v>
      </c>
      <c r="B76" s="67" t="s">
        <v>98</v>
      </c>
      <c r="C76" s="37">
        <v>39271.5845142301</v>
      </c>
      <c r="D76" s="26"/>
      <c r="E76" s="38">
        <v>150</v>
      </c>
      <c r="F76" s="38"/>
      <c r="G76" s="38"/>
      <c r="H76" s="38"/>
      <c r="I76" s="38">
        <v>4000</v>
      </c>
      <c r="J76" s="43">
        <v>3150</v>
      </c>
      <c r="K76" s="38">
        <v>3000</v>
      </c>
      <c r="L76" s="38"/>
      <c r="M76" s="38"/>
      <c r="N76" s="38"/>
      <c r="O76" s="26"/>
      <c r="P76" s="26"/>
      <c r="Q76" s="6">
        <v>39676.7620765722</v>
      </c>
      <c r="R76" s="6">
        <v>3000</v>
      </c>
      <c r="S76" s="6">
        <f>C76+D76+E76+F76+G76+H76+I76+J76+K76+L76+M76+N76+O76+P76+Q76-R76</f>
        <v>86248.3465908023</v>
      </c>
      <c r="T76" s="12"/>
    </row>
    <row r="77" spans="1:20">
      <c r="A77" s="5">
        <v>75</v>
      </c>
      <c r="B77" s="67" t="s">
        <v>99</v>
      </c>
      <c r="C77" s="37">
        <v>35858.0257761285</v>
      </c>
      <c r="D77" s="26"/>
      <c r="E77" s="38">
        <v>150</v>
      </c>
      <c r="F77" s="38"/>
      <c r="G77" s="38"/>
      <c r="H77" s="38"/>
      <c r="I77" s="38"/>
      <c r="J77" s="43"/>
      <c r="K77" s="38"/>
      <c r="L77" s="38"/>
      <c r="M77" s="38"/>
      <c r="N77" s="38"/>
      <c r="O77" s="26"/>
      <c r="P77" s="26"/>
      <c r="Q77" s="6">
        <v>18657.2469381088</v>
      </c>
      <c r="R77" s="6">
        <v>2000</v>
      </c>
      <c r="S77" s="6">
        <f>C77+D77+E77+F77+G77+H77+I77+J77+K77+L77+M77+N77+O77+P77+Q77-R77</f>
        <v>52665.2727142373</v>
      </c>
      <c r="T77" s="12"/>
    </row>
    <row r="78" spans="1:20">
      <c r="A78" s="5">
        <v>76</v>
      </c>
      <c r="B78" s="67" t="s">
        <v>100</v>
      </c>
      <c r="C78" s="37">
        <v>9651.85049151599</v>
      </c>
      <c r="D78" s="26"/>
      <c r="E78" s="38">
        <v>150</v>
      </c>
      <c r="F78" s="38"/>
      <c r="G78" s="38"/>
      <c r="H78" s="38"/>
      <c r="I78" s="38"/>
      <c r="J78" s="43"/>
      <c r="K78" s="38"/>
      <c r="L78" s="38">
        <v>200</v>
      </c>
      <c r="M78" s="38"/>
      <c r="N78" s="38"/>
      <c r="O78" s="26"/>
      <c r="P78" s="26"/>
      <c r="Q78" s="6">
        <v>-13811.122833172</v>
      </c>
      <c r="R78" s="6">
        <v>1900</v>
      </c>
      <c r="S78" s="6">
        <f>C78+D78+E78+F78+G78+H78+I78+J78+K78+L78+M78+N78+O78+P78+Q78-R78</f>
        <v>-5709.27234165602</v>
      </c>
      <c r="T78" s="12"/>
    </row>
    <row r="79" spans="1:20">
      <c r="A79" s="5">
        <v>77</v>
      </c>
      <c r="B79" s="67" t="s">
        <v>101</v>
      </c>
      <c r="C79" s="37">
        <v>15139.3361481315</v>
      </c>
      <c r="D79" s="26"/>
      <c r="E79" s="38"/>
      <c r="F79" s="38"/>
      <c r="G79" s="38"/>
      <c r="H79" s="38"/>
      <c r="I79" s="38"/>
      <c r="J79" s="43"/>
      <c r="K79" s="38"/>
      <c r="L79" s="38"/>
      <c r="M79" s="38"/>
      <c r="N79" s="38"/>
      <c r="O79" s="26"/>
      <c r="P79" s="26"/>
      <c r="Q79" s="6">
        <v>-17082.0375026596</v>
      </c>
      <c r="R79" s="6">
        <v>1000</v>
      </c>
      <c r="S79" s="6">
        <f>C79+D79+E79+F79+G79+H79+I79+J79+K79+L79+M79+N79+O79+P79+Q79-R79</f>
        <v>-2942.70135452808</v>
      </c>
      <c r="T79" s="12"/>
    </row>
    <row r="80" spans="1:20">
      <c r="A80" s="5">
        <v>78</v>
      </c>
      <c r="B80" s="67" t="s">
        <v>102</v>
      </c>
      <c r="C80" s="37">
        <v>26408.6647827065</v>
      </c>
      <c r="D80" s="26"/>
      <c r="E80" s="38"/>
      <c r="F80" s="38"/>
      <c r="G80" s="38"/>
      <c r="H80" s="38">
        <v>1000</v>
      </c>
      <c r="I80" s="38"/>
      <c r="J80" s="43">
        <v>1500</v>
      </c>
      <c r="K80" s="38"/>
      <c r="L80" s="38"/>
      <c r="M80" s="38">
        <v>200</v>
      </c>
      <c r="N80" s="38">
        <v>200</v>
      </c>
      <c r="O80" s="26"/>
      <c r="P80" s="26"/>
      <c r="Q80" s="6">
        <v>18358.1515509801</v>
      </c>
      <c r="R80" s="6">
        <v>2000</v>
      </c>
      <c r="S80" s="6">
        <f>C80+D80+E80+F80+G80+H80+I80+J80+K80+L80+M80+N80+O80+P80+Q80-R80</f>
        <v>45666.8163336866</v>
      </c>
      <c r="T80" s="12"/>
    </row>
    <row r="81" spans="1:20">
      <c r="A81" s="5">
        <v>79</v>
      </c>
      <c r="B81" s="67" t="s">
        <v>103</v>
      </c>
      <c r="C81" s="37">
        <v>18904.9161526884</v>
      </c>
      <c r="D81" s="26"/>
      <c r="E81" s="38"/>
      <c r="F81" s="38"/>
      <c r="G81" s="38"/>
      <c r="H81" s="38"/>
      <c r="I81" s="38"/>
      <c r="J81" s="43">
        <v>3150</v>
      </c>
      <c r="K81" s="38"/>
      <c r="L81" s="38"/>
      <c r="M81" s="38"/>
      <c r="N81" s="38"/>
      <c r="O81" s="26"/>
      <c r="P81" s="26"/>
      <c r="Q81" s="6">
        <v>-13193.5248355957</v>
      </c>
      <c r="R81" s="6">
        <v>2000</v>
      </c>
      <c r="S81" s="6">
        <f>C81+D81+E81+F81+G81+H81+I81+J81+K81+L81+M81+N81+O81+P81+Q81-R81</f>
        <v>6861.3913170927</v>
      </c>
      <c r="T81" s="12"/>
    </row>
    <row r="82" spans="1:20">
      <c r="A82" s="5">
        <v>80</v>
      </c>
      <c r="B82" s="67" t="s">
        <v>104</v>
      </c>
      <c r="C82" s="37">
        <v>28418.5321136951</v>
      </c>
      <c r="D82" s="26"/>
      <c r="E82" s="38">
        <v>300</v>
      </c>
      <c r="F82" s="38">
        <v>300</v>
      </c>
      <c r="G82" s="38"/>
      <c r="H82" s="38"/>
      <c r="I82" s="38"/>
      <c r="J82" s="43"/>
      <c r="K82" s="38"/>
      <c r="L82" s="38"/>
      <c r="M82" s="38"/>
      <c r="N82" s="38"/>
      <c r="O82" s="26"/>
      <c r="P82" s="26"/>
      <c r="Q82" s="6">
        <v>39198.1307686957</v>
      </c>
      <c r="R82" s="6">
        <v>3000</v>
      </c>
      <c r="S82" s="6">
        <f>C82+D82+E82+F82+G82+H82+I82+J82+K82+L82+M82+N82+O82+P82+Q82-R82</f>
        <v>65216.6628823908</v>
      </c>
      <c r="T82" s="12"/>
    </row>
    <row r="83" spans="1:20">
      <c r="A83" s="5">
        <v>81</v>
      </c>
      <c r="B83" s="67" t="s">
        <v>105</v>
      </c>
      <c r="C83" s="37">
        <v>29645.9935005834</v>
      </c>
      <c r="D83" s="26"/>
      <c r="E83" s="38">
        <v>300</v>
      </c>
      <c r="F83" s="38"/>
      <c r="G83" s="38"/>
      <c r="H83" s="38"/>
      <c r="I83" s="38"/>
      <c r="J83" s="43"/>
      <c r="K83" s="38"/>
      <c r="L83" s="38"/>
      <c r="M83" s="38"/>
      <c r="N83" s="38"/>
      <c r="O83" s="26"/>
      <c r="P83" s="26"/>
      <c r="Q83" s="6">
        <v>-19781.7076854104</v>
      </c>
      <c r="R83" s="6">
        <v>2000</v>
      </c>
      <c r="S83" s="6">
        <f>C83+D83+E83+F83+G83+H83+I83+J83+K83+L83+M83+N83+O83+P83+Q83-R83</f>
        <v>8164.28581517296</v>
      </c>
      <c r="T83" s="12"/>
    </row>
    <row r="84" spans="1:20">
      <c r="A84" s="5">
        <v>82</v>
      </c>
      <c r="B84" s="67" t="s">
        <v>106</v>
      </c>
      <c r="C84" s="37">
        <v>19149.068838788</v>
      </c>
      <c r="D84" s="26"/>
      <c r="E84" s="38">
        <v>300</v>
      </c>
      <c r="F84" s="38"/>
      <c r="G84" s="38"/>
      <c r="H84" s="38"/>
      <c r="I84" s="38"/>
      <c r="J84" s="43"/>
      <c r="K84" s="38"/>
      <c r="L84" s="38"/>
      <c r="M84" s="38"/>
      <c r="N84" s="38"/>
      <c r="O84" s="26"/>
      <c r="P84" s="26"/>
      <c r="Q84" s="6">
        <v>-19168.8873422612</v>
      </c>
      <c r="R84" s="6">
        <v>2000</v>
      </c>
      <c r="S84" s="6">
        <f>C84+D84+E84+F84+G84+H84+I84+J84+K84+L84+M84+N84+O84+P84+Q84-R84</f>
        <v>-1719.81850347319</v>
      </c>
      <c r="T84" s="12"/>
    </row>
    <row r="85" spans="1:20">
      <c r="A85" s="5">
        <v>83</v>
      </c>
      <c r="B85" s="67" t="s">
        <v>107</v>
      </c>
      <c r="C85" s="37">
        <v>56888.0846795373</v>
      </c>
      <c r="D85" s="26"/>
      <c r="E85" s="38"/>
      <c r="F85" s="38"/>
      <c r="G85" s="38"/>
      <c r="H85" s="38">
        <v>1500</v>
      </c>
      <c r="I85" s="38">
        <v>4000</v>
      </c>
      <c r="J85" s="43">
        <v>1800</v>
      </c>
      <c r="K85" s="38">
        <v>7000</v>
      </c>
      <c r="L85" s="38">
        <v>200</v>
      </c>
      <c r="M85" s="38">
        <v>200</v>
      </c>
      <c r="N85" s="38">
        <v>200</v>
      </c>
      <c r="O85" s="26"/>
      <c r="P85" s="26"/>
      <c r="Q85" s="6">
        <v>69044.6178411296</v>
      </c>
      <c r="R85" s="6">
        <v>4000</v>
      </c>
      <c r="S85" s="6">
        <f>C85+D85+E85+F85+G85+H85+I85+J85+K85+L85+M85+N85+O85+P85+Q85-R85</f>
        <v>136832.702520667</v>
      </c>
      <c r="T85" s="12"/>
    </row>
    <row r="86" spans="1:20">
      <c r="A86" s="5">
        <v>84</v>
      </c>
      <c r="B86" s="67" t="s">
        <v>108</v>
      </c>
      <c r="C86" s="37">
        <v>20610.9451323793</v>
      </c>
      <c r="D86" s="26"/>
      <c r="E86" s="38"/>
      <c r="F86" s="38"/>
      <c r="G86" s="38"/>
      <c r="H86" s="38"/>
      <c r="I86" s="38">
        <v>4000</v>
      </c>
      <c r="J86" s="43"/>
      <c r="K86" s="38">
        <v>6000</v>
      </c>
      <c r="L86" s="38">
        <v>800</v>
      </c>
      <c r="M86" s="38">
        <v>200</v>
      </c>
      <c r="N86" s="38">
        <v>200</v>
      </c>
      <c r="O86" s="26"/>
      <c r="P86" s="26"/>
      <c r="Q86" s="6">
        <v>31571.5240152926</v>
      </c>
      <c r="R86" s="6">
        <v>2000</v>
      </c>
      <c r="S86" s="6">
        <f>C86+D86+E86+F86+G86+H86+I86+J86+K86+L86+M86+N86+O86+P86+Q86-R86</f>
        <v>61382.4691476719</v>
      </c>
      <c r="T86" s="12"/>
    </row>
    <row r="87" spans="1:20">
      <c r="A87" s="5">
        <v>85</v>
      </c>
      <c r="B87" s="67" t="s">
        <v>110</v>
      </c>
      <c r="C87" s="37">
        <v>37799.6150490684</v>
      </c>
      <c r="D87" s="26"/>
      <c r="E87" s="38">
        <v>150</v>
      </c>
      <c r="F87" s="38"/>
      <c r="G87" s="38"/>
      <c r="H87" s="38">
        <v>1500</v>
      </c>
      <c r="I87" s="38"/>
      <c r="J87" s="43">
        <v>1350</v>
      </c>
      <c r="K87" s="38">
        <v>5000</v>
      </c>
      <c r="L87" s="38">
        <v>200</v>
      </c>
      <c r="M87" s="38"/>
      <c r="N87" s="38"/>
      <c r="O87" s="26"/>
      <c r="P87" s="26"/>
      <c r="Q87" s="6">
        <v>17834.4352495357</v>
      </c>
      <c r="R87" s="6">
        <v>2000</v>
      </c>
      <c r="S87" s="6">
        <f>C87+D87+E87+F87+G87+H87+I87+J87+K87+L87+M87+N87+O87+P87+Q87-R87</f>
        <v>61834.0502986041</v>
      </c>
      <c r="T87" s="12"/>
    </row>
    <row r="88" spans="1:20">
      <c r="A88" s="5">
        <v>86</v>
      </c>
      <c r="B88" s="68" t="s">
        <v>111</v>
      </c>
      <c r="C88" s="45">
        <v>27268.5321136951</v>
      </c>
      <c r="D88" s="28"/>
      <c r="E88" s="46"/>
      <c r="F88" s="46"/>
      <c r="G88" s="46"/>
      <c r="H88" s="46"/>
      <c r="I88" s="46"/>
      <c r="J88" s="54"/>
      <c r="K88" s="46"/>
      <c r="L88" s="46"/>
      <c r="M88" s="46"/>
      <c r="N88" s="46"/>
      <c r="O88" s="28"/>
      <c r="P88" s="28"/>
      <c r="Q88" s="6">
        <v>-2569.72107097769</v>
      </c>
      <c r="R88" s="6">
        <v>3000</v>
      </c>
      <c r="S88" s="6">
        <f>C88+D88+E88+F88+G88+H88+I88+J88+K88+L88+M88+N88+O88+P88+Q88-R88</f>
        <v>21698.8110427174</v>
      </c>
      <c r="T88" s="23"/>
    </row>
    <row r="89" spans="1:20">
      <c r="A89" s="5">
        <v>87</v>
      </c>
      <c r="B89" s="67" t="s">
        <v>112</v>
      </c>
      <c r="C89" s="37">
        <v>19477.2652370383</v>
      </c>
      <c r="D89" s="26"/>
      <c r="E89" s="38"/>
      <c r="F89" s="38"/>
      <c r="G89" s="38"/>
      <c r="H89" s="38"/>
      <c r="I89" s="38"/>
      <c r="J89" s="43"/>
      <c r="K89" s="38"/>
      <c r="L89" s="38"/>
      <c r="M89" s="38"/>
      <c r="N89" s="38"/>
      <c r="O89" s="26"/>
      <c r="P89" s="26"/>
      <c r="Q89" s="6">
        <v>-8374.79269247217</v>
      </c>
      <c r="R89" s="6">
        <v>2000</v>
      </c>
      <c r="S89" s="6">
        <f>C89+D89+E89+F89+G89+H89+I89+J89+K89+L89+M89+N89+O89+P89+Q89-R89</f>
        <v>9102.47254456613</v>
      </c>
      <c r="T89" s="23"/>
    </row>
    <row r="90" spans="1:20">
      <c r="A90" s="5">
        <v>88</v>
      </c>
      <c r="B90" s="15" t="s">
        <v>113</v>
      </c>
      <c r="C90" s="47">
        <v>30321.6138447271</v>
      </c>
      <c r="D90" s="29"/>
      <c r="E90" s="48">
        <v>300</v>
      </c>
      <c r="F90" s="48">
        <v>300</v>
      </c>
      <c r="G90" s="48"/>
      <c r="H90" s="48"/>
      <c r="I90" s="48"/>
      <c r="J90" s="55"/>
      <c r="K90" s="48"/>
      <c r="L90" s="48"/>
      <c r="M90" s="48"/>
      <c r="N90" s="48"/>
      <c r="O90" s="29"/>
      <c r="P90" s="29"/>
      <c r="Q90" s="6">
        <v>-18420.66</v>
      </c>
      <c r="R90" s="6">
        <v>2000</v>
      </c>
      <c r="S90" s="6">
        <f>C90+D90+E90+F90+G90+H90+I90+J90+K90+L90+M90+N90+O90+P90+Q90-R90</f>
        <v>10500.9538447271</v>
      </c>
      <c r="T90" s="12"/>
    </row>
    <row r="91" spans="1:20">
      <c r="A91" s="5">
        <v>89</v>
      </c>
      <c r="B91" s="8" t="s">
        <v>114</v>
      </c>
      <c r="C91" s="37">
        <v>33401.2099791881</v>
      </c>
      <c r="D91" s="26"/>
      <c r="E91" s="38">
        <v>300</v>
      </c>
      <c r="F91" s="38"/>
      <c r="G91" s="38"/>
      <c r="H91" s="38"/>
      <c r="I91" s="38"/>
      <c r="J91" s="43">
        <v>1800</v>
      </c>
      <c r="K91" s="38"/>
      <c r="L91" s="38"/>
      <c r="M91" s="38">
        <v>200</v>
      </c>
      <c r="N91" s="38"/>
      <c r="O91" s="26"/>
      <c r="P91" s="26"/>
      <c r="Q91" s="6">
        <v>-14218.07</v>
      </c>
      <c r="R91" s="6">
        <v>2000</v>
      </c>
      <c r="S91" s="6">
        <f>C91+D91+E91+F91+G91+H91+I91+J91+K91+L91+M91+N91+O91+P91+Q91-R91</f>
        <v>19483.1399791881</v>
      </c>
      <c r="T91" s="13" t="s">
        <v>204</v>
      </c>
    </row>
    <row r="92" spans="1:20">
      <c r="A92" s="5">
        <v>90</v>
      </c>
      <c r="B92" s="9" t="s">
        <v>167</v>
      </c>
      <c r="C92" s="39">
        <v>0</v>
      </c>
      <c r="D92" s="27">
        <v>2300</v>
      </c>
      <c r="E92" s="40"/>
      <c r="F92" s="40"/>
      <c r="G92" s="40"/>
      <c r="H92" s="40"/>
      <c r="I92" s="40"/>
      <c r="J92" s="44">
        <v>1800</v>
      </c>
      <c r="K92" s="40"/>
      <c r="L92" s="40"/>
      <c r="M92" s="40"/>
      <c r="N92" s="40"/>
      <c r="O92" s="27"/>
      <c r="P92" s="27"/>
      <c r="Q92" s="6">
        <v>900</v>
      </c>
      <c r="R92" s="6">
        <v>1000</v>
      </c>
      <c r="S92" s="6">
        <f>C92+D92+E92+F92+G92+H92+I92+J92+K92+L92+M92+N92+O92+P92+Q92-R92</f>
        <v>4000</v>
      </c>
      <c r="T92" s="12"/>
    </row>
    <row r="93" spans="1:20">
      <c r="A93" s="5">
        <v>91</v>
      </c>
      <c r="B93" s="15" t="s">
        <v>115</v>
      </c>
      <c r="C93" s="47">
        <v>25875.1321136951</v>
      </c>
      <c r="D93" s="29"/>
      <c r="E93" s="48"/>
      <c r="F93" s="48"/>
      <c r="G93" s="48"/>
      <c r="H93" s="48"/>
      <c r="I93" s="48"/>
      <c r="J93" s="55"/>
      <c r="K93" s="48"/>
      <c r="L93" s="48"/>
      <c r="M93" s="48"/>
      <c r="N93" s="48"/>
      <c r="O93" s="29"/>
      <c r="P93" s="29"/>
      <c r="Q93" s="6">
        <v>-10431.31</v>
      </c>
      <c r="R93" s="6">
        <v>2000</v>
      </c>
      <c r="S93" s="6">
        <f>C93+D93+E93+F93+G93+H93+I93+J93+K93+L93+M93+N93+O93+P93+Q93-R93</f>
        <v>13443.8221136951</v>
      </c>
      <c r="T93" s="12"/>
    </row>
    <row r="94" spans="1:20">
      <c r="A94" s="5">
        <v>92</v>
      </c>
      <c r="B94" s="68" t="s">
        <v>116</v>
      </c>
      <c r="C94" s="45">
        <v>9221.661631704</v>
      </c>
      <c r="D94" s="28"/>
      <c r="E94" s="46"/>
      <c r="F94" s="46"/>
      <c r="G94" s="46"/>
      <c r="H94" s="46"/>
      <c r="I94" s="46"/>
      <c r="J94" s="54"/>
      <c r="K94" s="46"/>
      <c r="L94" s="46"/>
      <c r="M94" s="46"/>
      <c r="N94" s="46"/>
      <c r="O94" s="28"/>
      <c r="P94" s="28"/>
      <c r="Q94" s="6">
        <v>-13354</v>
      </c>
      <c r="R94" s="6">
        <v>2000</v>
      </c>
      <c r="S94" s="6">
        <f>C94+D94+E94+F94+G94+H94+I94+J94+K94+L94+M94+N94+O94+P94+Q94-R94</f>
        <v>-6132.338368296</v>
      </c>
      <c r="T94" s="12"/>
    </row>
    <row r="95" spans="1:20">
      <c r="A95" s="5">
        <v>93</v>
      </c>
      <c r="B95" s="68" t="s">
        <v>117</v>
      </c>
      <c r="C95" s="45">
        <v>10498.8883807063</v>
      </c>
      <c r="D95" s="28"/>
      <c r="E95" s="46"/>
      <c r="F95" s="46"/>
      <c r="G95" s="46"/>
      <c r="H95" s="46"/>
      <c r="I95" s="46"/>
      <c r="J95" s="54"/>
      <c r="K95" s="46"/>
      <c r="L95" s="46"/>
      <c r="M95" s="46"/>
      <c r="N95" s="46"/>
      <c r="O95" s="28"/>
      <c r="P95" s="28"/>
      <c r="Q95" s="6">
        <v>-13694</v>
      </c>
      <c r="R95" s="6">
        <v>2000</v>
      </c>
      <c r="S95" s="6">
        <f>C95+D95+E95+F95+G95+H95+I95+J95+K95+L95+M95+N95+O95+P95+Q95-R95</f>
        <v>-5195.1116192937</v>
      </c>
      <c r="T95" s="12"/>
    </row>
    <row r="96" spans="1:20">
      <c r="A96" s="5">
        <v>94</v>
      </c>
      <c r="B96" s="15" t="s">
        <v>138</v>
      </c>
      <c r="C96" s="47">
        <v>0</v>
      </c>
      <c r="D96" s="29"/>
      <c r="E96" s="48">
        <v>150</v>
      </c>
      <c r="F96" s="48"/>
      <c r="G96" s="48"/>
      <c r="H96" s="48"/>
      <c r="I96" s="48"/>
      <c r="J96" s="55"/>
      <c r="K96" s="48"/>
      <c r="L96" s="48"/>
      <c r="M96" s="48"/>
      <c r="N96" s="48"/>
      <c r="O96" s="29"/>
      <c r="P96" s="29"/>
      <c r="Q96" s="6">
        <v>-5900</v>
      </c>
      <c r="R96" s="6">
        <v>2000</v>
      </c>
      <c r="S96" s="6">
        <f>C96+D96+E96+F96+G96+H96+I96+J96+K96+L96+M96+N96+O96+P96+Q96-R96</f>
        <v>-7750</v>
      </c>
      <c r="T96" s="12"/>
    </row>
    <row r="97" spans="1:20">
      <c r="A97" s="5">
        <v>95</v>
      </c>
      <c r="B97" s="15" t="s">
        <v>118</v>
      </c>
      <c r="C97" s="47">
        <v>0</v>
      </c>
      <c r="D97" s="29"/>
      <c r="E97" s="48"/>
      <c r="F97" s="48"/>
      <c r="G97" s="48"/>
      <c r="H97" s="48"/>
      <c r="I97" s="48"/>
      <c r="J97" s="55"/>
      <c r="K97" s="48"/>
      <c r="L97" s="48"/>
      <c r="M97" s="48"/>
      <c r="N97" s="48"/>
      <c r="O97" s="29"/>
      <c r="P97" s="29"/>
      <c r="Q97" s="6">
        <v>-10000</v>
      </c>
      <c r="R97" s="6">
        <v>2000</v>
      </c>
      <c r="S97" s="6">
        <f>C97+D97+E97+F97+G97+H97+I97+J97+K97+L97+M97+N97+O97+P97+Q97-R97</f>
        <v>-12000</v>
      </c>
      <c r="T97" s="12"/>
    </row>
    <row r="98" spans="1:20">
      <c r="A98" s="5">
        <v>96</v>
      </c>
      <c r="B98" s="15" t="s">
        <v>139</v>
      </c>
      <c r="C98" s="47">
        <v>0</v>
      </c>
      <c r="D98" s="29"/>
      <c r="E98" s="48">
        <v>300</v>
      </c>
      <c r="F98" s="48"/>
      <c r="G98" s="48"/>
      <c r="H98" s="48"/>
      <c r="I98" s="48"/>
      <c r="J98" s="55"/>
      <c r="K98" s="48"/>
      <c r="L98" s="48"/>
      <c r="M98" s="48"/>
      <c r="N98" s="48"/>
      <c r="O98" s="29"/>
      <c r="P98" s="29"/>
      <c r="Q98" s="6">
        <v>-4800</v>
      </c>
      <c r="R98" s="6">
        <v>2000</v>
      </c>
      <c r="S98" s="6">
        <f>C98+D98+E98+F98+G98+H98+I98+J98+K98+L98+M98+N98+O98+P98+Q98-R98</f>
        <v>-6500</v>
      </c>
      <c r="T98" s="12"/>
    </row>
    <row r="99" spans="1:20">
      <c r="A99" s="5">
        <v>97</v>
      </c>
      <c r="B99" s="67" t="s">
        <v>120</v>
      </c>
      <c r="C99" s="37">
        <v>15681.4905618755</v>
      </c>
      <c r="D99" s="26"/>
      <c r="E99" s="38"/>
      <c r="F99" s="38"/>
      <c r="G99" s="38"/>
      <c r="H99" s="38">
        <v>1500</v>
      </c>
      <c r="I99" s="38"/>
      <c r="J99" s="43"/>
      <c r="K99" s="38">
        <v>4000</v>
      </c>
      <c r="L99" s="38"/>
      <c r="M99" s="38"/>
      <c r="N99" s="38"/>
      <c r="O99" s="26"/>
      <c r="P99" s="26"/>
      <c r="Q99" s="6">
        <v>13339.4638215743</v>
      </c>
      <c r="R99" s="6">
        <v>2000</v>
      </c>
      <c r="S99" s="6">
        <f>C99+D99+E99+F99+G99+H99+I99+J99+K99+L99+M99+N99+O99+P99+Q99-R99</f>
        <v>32520.9543834498</v>
      </c>
      <c r="T99" s="12"/>
    </row>
    <row r="100" spans="1:20">
      <c r="A100" s="5">
        <v>98</v>
      </c>
      <c r="B100" s="8" t="s">
        <v>205</v>
      </c>
      <c r="C100" s="37">
        <v>0</v>
      </c>
      <c r="D100" s="26"/>
      <c r="E100" s="38"/>
      <c r="F100" s="38"/>
      <c r="G100" s="38"/>
      <c r="H100" s="38"/>
      <c r="I100" s="38"/>
      <c r="J100" s="43"/>
      <c r="K100" s="38"/>
      <c r="L100" s="38"/>
      <c r="M100" s="38">
        <v>200</v>
      </c>
      <c r="N100" s="38"/>
      <c r="O100" s="26">
        <v>400</v>
      </c>
      <c r="P100" s="26"/>
      <c r="Q100" s="6">
        <v>0</v>
      </c>
      <c r="R100" s="6">
        <v>1000</v>
      </c>
      <c r="S100" s="6">
        <f>C100+D100+E100+F100+G100+H100+I100+J100+K100+L100+M100+N100+O100+P100+Q100-R100</f>
        <v>-400</v>
      </c>
      <c r="T100" s="12"/>
    </row>
    <row r="101" spans="1:20">
      <c r="A101" s="5">
        <v>99</v>
      </c>
      <c r="B101" s="9" t="s">
        <v>183</v>
      </c>
      <c r="C101" s="39">
        <v>0</v>
      </c>
      <c r="D101" s="27"/>
      <c r="E101" s="40"/>
      <c r="F101" s="40"/>
      <c r="G101" s="40"/>
      <c r="H101" s="40"/>
      <c r="I101" s="40"/>
      <c r="J101" s="44"/>
      <c r="K101" s="40"/>
      <c r="L101" s="40"/>
      <c r="M101" s="40"/>
      <c r="N101" s="40"/>
      <c r="O101" s="27"/>
      <c r="P101" s="27"/>
      <c r="Q101" s="6">
        <v>1000</v>
      </c>
      <c r="R101" s="6">
        <v>1000</v>
      </c>
      <c r="S101" s="6">
        <f>C101+D101+E101+F101+G101+H101+I101+J101+K101+L101+M101+N101+O101+P101+Q101-R101</f>
        <v>0</v>
      </c>
      <c r="T101" s="23"/>
    </row>
    <row r="102" spans="1:20">
      <c r="A102" s="5">
        <v>100</v>
      </c>
      <c r="B102" s="9" t="s">
        <v>206</v>
      </c>
      <c r="C102" s="39">
        <v>0</v>
      </c>
      <c r="D102" s="27"/>
      <c r="E102" s="40"/>
      <c r="F102" s="40"/>
      <c r="G102" s="40"/>
      <c r="H102" s="40"/>
      <c r="I102" s="40"/>
      <c r="J102" s="44"/>
      <c r="K102" s="40"/>
      <c r="L102" s="40"/>
      <c r="M102" s="40"/>
      <c r="N102" s="40"/>
      <c r="O102" s="27"/>
      <c r="P102" s="27"/>
      <c r="Q102" s="6">
        <v>0</v>
      </c>
      <c r="R102" s="6">
        <v>1000</v>
      </c>
      <c r="S102" s="6">
        <f>C102+D102+E102+F102+G102+H102+I102+J102+K102+L102+M102+N102+O102+P102+Q102-R102</f>
        <v>-1000</v>
      </c>
      <c r="T102" s="23"/>
    </row>
    <row r="103" spans="1:20">
      <c r="A103" s="5">
        <v>101</v>
      </c>
      <c r="B103" s="9" t="s">
        <v>207</v>
      </c>
      <c r="C103" s="39">
        <v>0</v>
      </c>
      <c r="D103" s="27"/>
      <c r="E103" s="40"/>
      <c r="F103" s="40"/>
      <c r="G103" s="40"/>
      <c r="H103" s="40"/>
      <c r="I103" s="40"/>
      <c r="J103" s="44"/>
      <c r="K103" s="40"/>
      <c r="L103" s="40"/>
      <c r="M103" s="40"/>
      <c r="N103" s="40"/>
      <c r="O103" s="27"/>
      <c r="P103" s="27"/>
      <c r="Q103" s="6">
        <v>0</v>
      </c>
      <c r="R103" s="6">
        <v>1000</v>
      </c>
      <c r="S103" s="6">
        <f>C103+D103+E103+F103+G103+H103+I103+J103+K103+L103+M103+N103+O103+P103+Q103-R103</f>
        <v>-1000</v>
      </c>
      <c r="T103" s="23"/>
    </row>
    <row r="104" spans="1:20">
      <c r="A104" s="5">
        <v>102</v>
      </c>
      <c r="B104" s="9" t="s">
        <v>208</v>
      </c>
      <c r="C104" s="39">
        <v>0</v>
      </c>
      <c r="D104" s="27"/>
      <c r="E104" s="40"/>
      <c r="F104" s="40"/>
      <c r="G104" s="40"/>
      <c r="H104" s="40"/>
      <c r="I104" s="40"/>
      <c r="J104" s="44"/>
      <c r="K104" s="40"/>
      <c r="L104" s="40"/>
      <c r="M104" s="40"/>
      <c r="N104" s="40"/>
      <c r="O104" s="27"/>
      <c r="P104" s="27"/>
      <c r="Q104" s="6">
        <v>0</v>
      </c>
      <c r="R104" s="6">
        <v>1000</v>
      </c>
      <c r="S104" s="6">
        <f>C104+D104+E104+F104+G104+H104+I104+J104+K104+L104+M104+N104+O104+P104+Q104-R104</f>
        <v>-1000</v>
      </c>
      <c r="T104" s="23"/>
    </row>
    <row r="105" spans="1:20">
      <c r="A105" s="5">
        <v>103</v>
      </c>
      <c r="B105" s="15" t="s">
        <v>121</v>
      </c>
      <c r="C105" s="47">
        <v>4344.75535228251</v>
      </c>
      <c r="D105" s="29"/>
      <c r="E105" s="48"/>
      <c r="F105" s="48"/>
      <c r="G105" s="48"/>
      <c r="H105" s="48"/>
      <c r="I105" s="48"/>
      <c r="J105" s="55"/>
      <c r="K105" s="48"/>
      <c r="L105" s="48"/>
      <c r="M105" s="48"/>
      <c r="N105" s="48"/>
      <c r="O105" s="29"/>
      <c r="P105" s="29"/>
      <c r="Q105" s="6">
        <v>40813.41</v>
      </c>
      <c r="R105" s="6">
        <v>0</v>
      </c>
      <c r="S105" s="6">
        <f>C105+D105+E105+F105+G105+H105+I105+J105+K105+L105+M105+N105+O105+P105+Q105-R105</f>
        <v>45158.1653522825</v>
      </c>
      <c r="T105" s="13" t="s">
        <v>178</v>
      </c>
    </row>
    <row r="106" spans="1:20">
      <c r="A106" s="5">
        <v>104</v>
      </c>
      <c r="B106" s="15" t="s">
        <v>122</v>
      </c>
      <c r="C106" s="47">
        <v>12159.8562488382</v>
      </c>
      <c r="D106" s="29"/>
      <c r="E106" s="48"/>
      <c r="F106" s="48"/>
      <c r="G106" s="48"/>
      <c r="H106" s="48"/>
      <c r="I106" s="48"/>
      <c r="J106" s="55"/>
      <c r="K106" s="48"/>
      <c r="L106" s="48"/>
      <c r="M106" s="48"/>
      <c r="N106" s="48"/>
      <c r="O106" s="29"/>
      <c r="P106" s="29"/>
      <c r="Q106" s="6">
        <v>0</v>
      </c>
      <c r="R106" s="6">
        <v>0</v>
      </c>
      <c r="S106" s="6">
        <f>C106+D106+E106+F106+G106+H106+I106+J106+K106+L106+M106+N106+O106+P106+Q106-R106</f>
        <v>12159.8562488382</v>
      </c>
      <c r="T106" s="13" t="s">
        <v>178</v>
      </c>
    </row>
    <row r="107" spans="1:20">
      <c r="A107" s="5">
        <v>105</v>
      </c>
      <c r="B107" s="69" t="s">
        <v>124</v>
      </c>
      <c r="C107" s="50">
        <v>13137.5660568475</v>
      </c>
      <c r="D107" s="30"/>
      <c r="E107" s="51"/>
      <c r="F107" s="51"/>
      <c r="G107" s="51"/>
      <c r="H107" s="51"/>
      <c r="I107" s="51"/>
      <c r="J107" s="56"/>
      <c r="K107" s="51"/>
      <c r="L107" s="51"/>
      <c r="M107" s="51"/>
      <c r="N107" s="51"/>
      <c r="O107" s="30"/>
      <c r="P107" s="30"/>
      <c r="Q107" s="6">
        <v>-994.714539710145</v>
      </c>
      <c r="R107" s="6">
        <v>0</v>
      </c>
      <c r="S107" s="6">
        <f>C107+D107+E107+F107+G107+H107+I107+J107+K107+L107+M107+N107+O107+P107+Q107-R107</f>
        <v>12142.8515171374</v>
      </c>
      <c r="T107" s="13"/>
    </row>
    <row r="108" spans="1:20">
      <c r="A108" s="5">
        <v>106</v>
      </c>
      <c r="B108" s="15" t="s">
        <v>119</v>
      </c>
      <c r="C108" s="47">
        <v>34439.3321136951</v>
      </c>
      <c r="D108" s="29"/>
      <c r="E108" s="48"/>
      <c r="F108" s="48"/>
      <c r="G108" s="48"/>
      <c r="H108" s="48"/>
      <c r="I108" s="48"/>
      <c r="J108" s="55"/>
      <c r="K108" s="48"/>
      <c r="L108" s="48"/>
      <c r="M108" s="48"/>
      <c r="N108" s="48"/>
      <c r="O108" s="29"/>
      <c r="P108" s="29"/>
      <c r="Q108" s="6">
        <v>-2490.28</v>
      </c>
      <c r="R108" s="6">
        <v>0</v>
      </c>
      <c r="S108" s="6">
        <f>C108+D108+E108+F108+G108+H108+I108+J108+K108+L108+M108+N108+O108+P108+Q108-R108</f>
        <v>31949.0521136951</v>
      </c>
      <c r="T108" s="13" t="s">
        <v>185</v>
      </c>
    </row>
    <row r="109" spans="1:20">
      <c r="A109" s="5">
        <v>107</v>
      </c>
      <c r="B109" s="49" t="s">
        <v>125</v>
      </c>
      <c r="C109" s="50">
        <v>22598.9250135257</v>
      </c>
      <c r="D109" s="30"/>
      <c r="E109" s="51"/>
      <c r="F109" s="51"/>
      <c r="G109" s="51"/>
      <c r="H109" s="51"/>
      <c r="I109" s="51"/>
      <c r="J109" s="56"/>
      <c r="K109" s="51"/>
      <c r="L109" s="51"/>
      <c r="M109" s="51"/>
      <c r="N109" s="51"/>
      <c r="O109" s="30"/>
      <c r="P109" s="30"/>
      <c r="Q109" s="6">
        <v>1000</v>
      </c>
      <c r="R109" s="6">
        <v>0</v>
      </c>
      <c r="S109" s="6">
        <f>C109+D109+E109+F109+G109+H109+I109+J109+K109+L109+M109+N109+O109+P109+Q109-R109</f>
        <v>23598.9250135257</v>
      </c>
      <c r="T109" s="13" t="s">
        <v>178</v>
      </c>
    </row>
    <row r="110" spans="1:20">
      <c r="A110" s="5">
        <v>108</v>
      </c>
      <c r="B110" s="67" t="s">
        <v>63</v>
      </c>
      <c r="C110" s="37">
        <v>27468.5321136951</v>
      </c>
      <c r="D110" s="26"/>
      <c r="E110" s="38"/>
      <c r="F110" s="38"/>
      <c r="G110" s="38"/>
      <c r="H110" s="38"/>
      <c r="I110" s="38"/>
      <c r="J110" s="43"/>
      <c r="K110" s="38"/>
      <c r="L110" s="38"/>
      <c r="M110" s="38"/>
      <c r="N110" s="38"/>
      <c r="O110" s="26"/>
      <c r="P110" s="26"/>
      <c r="Q110" s="6">
        <v>33959.3607686957</v>
      </c>
      <c r="R110" s="6">
        <v>0</v>
      </c>
      <c r="S110" s="6">
        <f>C110+D110+E110+F110+G110+H110+I110+J110+K110+L110+M110+N110+O110+P110+Q110-R110</f>
        <v>61427.8928823907</v>
      </c>
      <c r="T110" s="13" t="s">
        <v>178</v>
      </c>
    </row>
    <row r="111" spans="1:20">
      <c r="A111" s="5">
        <v>109</v>
      </c>
      <c r="B111" s="67" t="s">
        <v>72</v>
      </c>
      <c r="C111" s="37">
        <v>26468.5321136951</v>
      </c>
      <c r="D111" s="26"/>
      <c r="E111" s="38"/>
      <c r="F111" s="38"/>
      <c r="G111" s="38"/>
      <c r="H111" s="38"/>
      <c r="I111" s="38"/>
      <c r="J111" s="43"/>
      <c r="K111" s="38"/>
      <c r="L111" s="38"/>
      <c r="M111" s="38"/>
      <c r="N111" s="38"/>
      <c r="O111" s="26"/>
      <c r="P111" s="26"/>
      <c r="Q111" s="6">
        <v>948.910768695649</v>
      </c>
      <c r="R111" s="6">
        <v>0</v>
      </c>
      <c r="S111" s="6">
        <f>C111+D111+E111+F111+G111+H111+I111+J111+K111+L111+M111+N111+O111+P111+Q111-R111</f>
        <v>27417.4428823907</v>
      </c>
      <c r="T111" s="13" t="s">
        <v>178</v>
      </c>
    </row>
    <row r="112" spans="1:20">
      <c r="A112" s="5">
        <v>110</v>
      </c>
      <c r="B112" s="67" t="s">
        <v>109</v>
      </c>
      <c r="C112" s="52">
        <v>26368.5321136951</v>
      </c>
      <c r="D112" s="26"/>
      <c r="E112" s="38">
        <v>150</v>
      </c>
      <c r="F112" s="38"/>
      <c r="G112" s="38"/>
      <c r="H112" s="38"/>
      <c r="I112" s="38"/>
      <c r="J112" s="43"/>
      <c r="K112" s="38"/>
      <c r="L112" s="38"/>
      <c r="M112" s="38"/>
      <c r="N112" s="38"/>
      <c r="O112" s="26"/>
      <c r="P112" s="26"/>
      <c r="Q112" s="6">
        <v>12142.6807686956</v>
      </c>
      <c r="R112" s="6">
        <v>0</v>
      </c>
      <c r="S112" s="6">
        <f>C112+D112+E112+F112+G112+H112+I112+J112+K112+L112+M112+N112+O112+P112+Q112-R112</f>
        <v>38661.2128823907</v>
      </c>
      <c r="T112" s="13" t="s">
        <v>178</v>
      </c>
    </row>
    <row r="113" spans="1:20">
      <c r="A113" s="20" t="s">
        <v>127</v>
      </c>
      <c r="B113" s="12"/>
      <c r="C113" s="53">
        <f t="shared" ref="C113:O113" si="2">SUM(C3:C112)</f>
        <v>2951267.29343795</v>
      </c>
      <c r="D113" s="53">
        <f>SUM(D3:D112)</f>
        <v>8100</v>
      </c>
      <c r="E113" s="53">
        <f>SUM(E3:E112)</f>
        <v>8100</v>
      </c>
      <c r="F113" s="53">
        <f>SUM(F3:F112)</f>
        <v>2700</v>
      </c>
      <c r="G113" s="53">
        <f>SUM(G3:G112)</f>
        <v>7200</v>
      </c>
      <c r="H113" s="53">
        <f>SUM(H3:H112)</f>
        <v>25000</v>
      </c>
      <c r="I113" s="53">
        <f>SUM(I3:I112)</f>
        <v>60000</v>
      </c>
      <c r="J113" s="57">
        <f>SUM(J3:J112)</f>
        <v>46080</v>
      </c>
      <c r="K113" s="53">
        <f>SUM(K3:K112)</f>
        <v>132000</v>
      </c>
      <c r="L113" s="53">
        <f>SUM(L3:L112)</f>
        <v>7200</v>
      </c>
      <c r="M113" s="53">
        <f>SUM(M3:M112)</f>
        <v>3000</v>
      </c>
      <c r="N113" s="53">
        <f>SUM(N3:N112)</f>
        <v>2200</v>
      </c>
      <c r="O113" s="53">
        <f>SUM(O3:O112)</f>
        <v>2000</v>
      </c>
      <c r="P113" s="21"/>
      <c r="Q113" s="22">
        <v>1499612.5014243</v>
      </c>
      <c r="R113" s="22">
        <f>SUM(R3:R109)</f>
        <v>224700</v>
      </c>
      <c r="S113" s="6">
        <f t="shared" ref="S113" si="3">Q113-R113</f>
        <v>1274912.5014243</v>
      </c>
      <c r="T113" s="12"/>
    </row>
  </sheetData>
  <mergeCells count="1">
    <mergeCell ref="A1:T1"/>
  </mergeCells>
  <pageMargins left="0.15625" right="0.15625" top="0.393055555555556" bottom="0.393055555555556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备注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  <vt:lpstr>10月份</vt:lpstr>
      <vt:lpstr>11月份 </vt:lpstr>
      <vt:lpstr>12月份</vt:lpstr>
      <vt:lpstr>2015年1月份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 User</cp:lastModifiedBy>
  <dcterms:created xsi:type="dcterms:W3CDTF">2012-09-29T02:14:00Z</dcterms:created>
  <cp:lastPrinted>2015-10-14T01:44:00Z</cp:lastPrinted>
  <dcterms:modified xsi:type="dcterms:W3CDTF">2015-12-03T02:00:16Z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